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_SAACG02\Downloads\PEF 1ER TRIMESTRE 2022\PEF 1ER TRIMESTRE 2022\"/>
    </mc:Choice>
  </mc:AlternateContent>
  <xr:revisionPtr revIDLastSave="0" documentId="13_ncr:1_{2A164A5D-9542-499E-93B5-A707741A9C5F}" xr6:coauthVersionLast="47" xr6:coauthVersionMax="47" xr10:uidLastSave="{00000000-0000-0000-0000-000000000000}"/>
  <bookViews>
    <workbookView xWindow="-110" yWindow="-110" windowWidth="21820" windowHeight="14020" activeTab="1" xr2:uid="{00000000-000D-0000-FFFF-FFFF00000000}"/>
  </bookViews>
  <sheets>
    <sheet name="Hoja de trabajo" sheetId="3" r:id="rId1"/>
    <sheet name="Fracción II 1ER 2022" sheetId="30" r:id="rId2"/>
  </sheets>
  <externalReferences>
    <externalReference r:id="rId3"/>
  </externalReferences>
  <definedNames>
    <definedName name="_xlnm._FilterDatabase" localSheetId="1" hidden="1">'Fracción II 1ER 2022'!$A$10:$U$63</definedName>
    <definedName name="_xlnm.Print_Area" localSheetId="1">'Fracción II 1ER 2022'!$A$1:$U$74</definedName>
    <definedName name="_xlnm.Print_Area" localSheetId="0">'Hoja de trabajo'!$A$1:$R$17</definedName>
    <definedName name="_xlnm.Print_Titles" localSheetId="1">'Fracción II 1ER 2022'!$1:$10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8" i="30" l="1"/>
  <c r="S48" i="30"/>
  <c r="R48" i="30"/>
  <c r="U48" i="30" s="1"/>
  <c r="T47" i="30"/>
  <c r="S47" i="30"/>
  <c r="R47" i="30"/>
  <c r="U47" i="30" s="1"/>
  <c r="A47" i="30"/>
  <c r="T46" i="30"/>
  <c r="S46" i="30"/>
  <c r="R46" i="30"/>
  <c r="U46" i="30" s="1"/>
  <c r="T45" i="30"/>
  <c r="S45" i="30"/>
  <c r="R45" i="30"/>
  <c r="U45" i="30" s="1"/>
  <c r="A45" i="30"/>
  <c r="T44" i="30"/>
  <c r="S44" i="30"/>
  <c r="R44" i="30"/>
  <c r="U44" i="30" s="1"/>
  <c r="T43" i="30"/>
  <c r="S43" i="30"/>
  <c r="R43" i="30"/>
  <c r="U43" i="30" s="1"/>
  <c r="A43" i="30"/>
  <c r="T42" i="30"/>
  <c r="S42" i="30"/>
  <c r="R42" i="30"/>
  <c r="U42" i="30" s="1"/>
  <c r="U41" i="30"/>
  <c r="T41" i="30"/>
  <c r="S41" i="30"/>
  <c r="R41" i="30"/>
  <c r="A41" i="30"/>
  <c r="T40" i="30"/>
  <c r="S40" i="30"/>
  <c r="R40" i="30"/>
  <c r="U40" i="30" s="1"/>
  <c r="T39" i="30"/>
  <c r="S39" i="30"/>
  <c r="R39" i="30"/>
  <c r="U39" i="30" s="1"/>
  <c r="A39" i="30"/>
  <c r="T38" i="30"/>
  <c r="S38" i="30"/>
  <c r="R38" i="30"/>
  <c r="U38" i="30" s="1"/>
  <c r="T37" i="30"/>
  <c r="S37" i="30"/>
  <c r="R37" i="30"/>
  <c r="U37" i="30" s="1"/>
  <c r="A37" i="30"/>
  <c r="T36" i="30"/>
  <c r="S36" i="30"/>
  <c r="R36" i="30"/>
  <c r="U36" i="30" s="1"/>
  <c r="T35" i="30"/>
  <c r="S35" i="30"/>
  <c r="U35" i="30" s="1"/>
  <c r="R35" i="30"/>
  <c r="A35" i="30"/>
  <c r="U34" i="30"/>
  <c r="T34" i="30"/>
  <c r="S34" i="30"/>
  <c r="R34" i="30"/>
  <c r="T33" i="30"/>
  <c r="S33" i="30"/>
  <c r="R33" i="30"/>
  <c r="U33" i="30" s="1"/>
  <c r="A33" i="30"/>
  <c r="T32" i="30"/>
  <c r="S32" i="30"/>
  <c r="R32" i="30"/>
  <c r="U32" i="30" s="1"/>
  <c r="T31" i="30"/>
  <c r="S31" i="30"/>
  <c r="R31" i="30"/>
  <c r="U31" i="30" s="1"/>
  <c r="A31" i="30"/>
  <c r="T30" i="30"/>
  <c r="S30" i="30"/>
  <c r="R30" i="30"/>
  <c r="U30" i="30" s="1"/>
  <c r="T29" i="30"/>
  <c r="S29" i="30"/>
  <c r="R29" i="30"/>
  <c r="U29" i="30" s="1"/>
  <c r="A29" i="30"/>
  <c r="T28" i="30"/>
  <c r="S28" i="30"/>
  <c r="U28" i="30" s="1"/>
  <c r="R28" i="30"/>
  <c r="T27" i="30"/>
  <c r="U27" i="30" s="1"/>
  <c r="S27" i="30"/>
  <c r="R27" i="30"/>
  <c r="A27" i="30"/>
  <c r="T26" i="30"/>
  <c r="S26" i="30"/>
  <c r="R26" i="30"/>
  <c r="U26" i="30" s="1"/>
  <c r="U25" i="30"/>
  <c r="T25" i="30"/>
  <c r="S25" i="30"/>
  <c r="R25" i="30"/>
  <c r="A25" i="30"/>
  <c r="T24" i="30"/>
  <c r="S24" i="30"/>
  <c r="R24" i="30"/>
  <c r="U24" i="30" s="1"/>
  <c r="T23" i="30"/>
  <c r="S23" i="30"/>
  <c r="R23" i="30"/>
  <c r="U23" i="30" s="1"/>
  <c r="A23" i="30"/>
  <c r="T22" i="30"/>
  <c r="S22" i="30"/>
  <c r="R22" i="30"/>
  <c r="U22" i="30" s="1"/>
  <c r="T21" i="30"/>
  <c r="S21" i="30"/>
  <c r="R21" i="30"/>
  <c r="U21" i="30" s="1"/>
  <c r="A21" i="30"/>
  <c r="T20" i="30"/>
  <c r="U20" i="30" s="1"/>
  <c r="S20" i="30"/>
  <c r="R20" i="30"/>
  <c r="T19" i="30"/>
  <c r="S19" i="30"/>
  <c r="U19" i="30" s="1"/>
  <c r="R19" i="30"/>
  <c r="A19" i="30"/>
  <c r="U18" i="30"/>
  <c r="T18" i="30"/>
  <c r="S18" i="30"/>
  <c r="R18" i="30"/>
  <c r="T17" i="30"/>
  <c r="S17" i="30"/>
  <c r="R17" i="30"/>
  <c r="U17" i="30" s="1"/>
  <c r="A17" i="30"/>
  <c r="T16" i="30"/>
  <c r="S16" i="30"/>
  <c r="R16" i="30"/>
  <c r="U16" i="30" s="1"/>
  <c r="T15" i="30"/>
  <c r="S15" i="30"/>
  <c r="R15" i="30"/>
  <c r="U15" i="30" s="1"/>
  <c r="A15" i="30"/>
  <c r="T14" i="30"/>
  <c r="S14" i="30"/>
  <c r="R14" i="30"/>
  <c r="U14" i="30" s="1"/>
  <c r="T13" i="30"/>
  <c r="S13" i="30"/>
  <c r="R13" i="30"/>
  <c r="U13" i="30" s="1"/>
  <c r="A13" i="30"/>
  <c r="T12" i="30"/>
  <c r="S12" i="30"/>
  <c r="U12" i="30" s="1"/>
  <c r="R12" i="30"/>
  <c r="T11" i="30"/>
  <c r="U11" i="30" s="1"/>
  <c r="S11" i="30"/>
  <c r="R11" i="30"/>
  <c r="F15" i="3" l="1"/>
  <c r="C14" i="3"/>
  <c r="D14" i="3" s="1"/>
  <c r="E14" i="3" s="1"/>
  <c r="T61" i="30" l="1"/>
  <c r="S61" i="30"/>
  <c r="F14" i="3"/>
  <c r="G14" i="3"/>
  <c r="H14" i="3" s="1"/>
  <c r="I14" i="3" s="1"/>
  <c r="J14" i="3" s="1"/>
  <c r="K14" i="3" l="1"/>
  <c r="L14" i="3" s="1"/>
  <c r="A7" i="30" l="1"/>
  <c r="O7" i="3" l="1"/>
  <c r="D7" i="3"/>
  <c r="P7" i="3" l="1"/>
  <c r="R61" i="30" l="1"/>
  <c r="T62" i="30" s="1"/>
  <c r="U63" i="30" l="1"/>
  <c r="R15" i="3" l="1"/>
  <c r="R17" i="3" s="1"/>
  <c r="N15" i="3"/>
  <c r="N17" i="3" s="1"/>
  <c r="J15" i="3"/>
  <c r="J17" i="3" s="1"/>
  <c r="F17" i="3"/>
  <c r="M14" i="3" l="1"/>
  <c r="O14" i="3" l="1"/>
  <c r="P14" i="3" s="1"/>
  <c r="Q14" i="3" s="1"/>
  <c r="R14" i="3" s="1"/>
  <c r="N14" i="3"/>
</calcChain>
</file>

<file path=xl/sharedStrings.xml><?xml version="1.0" encoding="utf-8"?>
<sst xmlns="http://schemas.openxmlformats.org/spreadsheetml/2006/main" count="199" uniqueCount="100">
  <si>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</si>
  <si>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</si>
  <si>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</si>
  <si>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</si>
  <si>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</si>
  <si>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</si>
  <si>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</si>
  <si>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</si>
  <si>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</si>
  <si>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</si>
  <si>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</si>
  <si>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</si>
  <si>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(MILES DE PESOS)</t>
  </si>
  <si>
    <t>Acumulado</t>
  </si>
  <si>
    <t>Trimestral</t>
  </si>
  <si>
    <t>TOTAL DEL TRIMESTRE</t>
  </si>
  <si>
    <t>ACUMULADO DEL TRIMESTRE</t>
  </si>
  <si>
    <t>SUMA DEL MES</t>
  </si>
  <si>
    <t>Estructura de la Plantilla</t>
  </si>
  <si>
    <t>Costo unitario bruto (pesos)</t>
  </si>
  <si>
    <t>Número de plazas</t>
  </si>
  <si>
    <t>Responsabilidad laboral</t>
  </si>
  <si>
    <t>Ubicación</t>
  </si>
  <si>
    <t>Costo total de la plantilla (Pesos)</t>
  </si>
  <si>
    <t>DIRECTOR DE ÁREA</t>
  </si>
  <si>
    <t>SUBDIRECTOR DE ÁREA</t>
  </si>
  <si>
    <t>INGENIERO EN SISTEMAS</t>
  </si>
  <si>
    <t>JEFE DE OFICINA</t>
  </si>
  <si>
    <t>PROFESOR TITULAR "A"</t>
  </si>
  <si>
    <t>PROFESOR TITULAR "B"</t>
  </si>
  <si>
    <t>PROFESOR TITULAR "C"</t>
  </si>
  <si>
    <t>PROFESOR ASOCIADO "A"</t>
  </si>
  <si>
    <t>PROFESOR ASOCIADO "B"</t>
  </si>
  <si>
    <t>PROFESOR ASOCIADO "C"</t>
  </si>
  <si>
    <t>NO DOCENTE</t>
  </si>
  <si>
    <t>ADMINISTRATIVO</t>
  </si>
  <si>
    <t>DOCENTE</t>
  </si>
  <si>
    <t>DIRECTIVO</t>
  </si>
  <si>
    <t>El costo de nómina del personal directivo, administrativo, técnico y manual (ATM) y docente, identificando las distintas categorías y los tabuladores de remuneraciones por puesto, responsabilidad laboral y su lugar de ubicación.</t>
  </si>
  <si>
    <t xml:space="preserve"> Fracción II</t>
  </si>
  <si>
    <t>Categoria</t>
  </si>
  <si>
    <t>Recurso  mensual</t>
  </si>
  <si>
    <t xml:space="preserve">Tipo de personal </t>
  </si>
  <si>
    <t>PROGRAMA/MES</t>
  </si>
  <si>
    <t>SUBSIDIOS FEDERALES PARA ORGANISMOS DESCENTRALIZADOS ESTATALES U006</t>
  </si>
  <si>
    <t>INSTITUTO</t>
  </si>
  <si>
    <t>Cifras acumuladas desde enero al período que se reporta (PESOS).</t>
  </si>
  <si>
    <t xml:space="preserve">Total </t>
  </si>
  <si>
    <t>PRIMER TRIMESTRE 2021</t>
  </si>
  <si>
    <t>SEGUNDO TRIMESTRE 2021</t>
  </si>
  <si>
    <t>TERCER TRIMESTRE 2021</t>
  </si>
  <si>
    <t>CUARTO TRIMESTRE 2021</t>
  </si>
  <si>
    <t>NOMBRE Y FIRMA DEL RECTOR</t>
  </si>
  <si>
    <t>REGISTRO SEMIAUTOMÁTICO DE LOS RECURSOS FEDERALES AUTORIZADOS DGUTyP  DEL EJERCICIO  2021.</t>
  </si>
  <si>
    <t>RECURSOS ENTREGADOS POR LA DGUTyP,  DEL 1 DE ENERO AL 31 DE DICIEMBRE DEL 2021.</t>
  </si>
  <si>
    <t xml:space="preserve">REGISTRO  MENSUAL DE LAS APORTACIONES FEDERALES, CANALIZADAS POR LA DGUTyP, PARA EL EJERCICIO 2021 </t>
  </si>
  <si>
    <t xml:space="preserve">RECURSOS OTORGADOS </t>
  </si>
  <si>
    <t>RECTOR</t>
  </si>
  <si>
    <t>SECRETARIO ACADÉMICO</t>
  </si>
  <si>
    <t>ABOGADO GENERAL</t>
  </si>
  <si>
    <t>JEFE DE DEPARTAMENTO</t>
  </si>
  <si>
    <t>SECRETARIO DE VINCULACIÓN</t>
  </si>
  <si>
    <t>CONTRALOR INTERNO</t>
  </si>
  <si>
    <t>PROFESOR DE ASIGNATURA "B" (H/S/M)</t>
  </si>
  <si>
    <t>TÉCNICO ACADÉMICO "A"</t>
  </si>
  <si>
    <t>TÉCNICO ACADÉMICO "B"</t>
  </si>
  <si>
    <t>TÉCNICO ACADÉMICO "C"</t>
  </si>
  <si>
    <t>COORDINADOR</t>
  </si>
  <si>
    <t>INVESTIGADOR ESPECIALIZADO</t>
  </si>
  <si>
    <t>ABOGADO</t>
  </si>
  <si>
    <t>TÉCNICO BIBLIOTECARIO</t>
  </si>
  <si>
    <t>TÉCNICO EN CONTABILIDAD</t>
  </si>
  <si>
    <t>ANALISTA ADMINISTRATIVO</t>
  </si>
  <si>
    <t>ENFERMERA</t>
  </si>
  <si>
    <t>TÉCNICO ESPECIALIZADO EN ELECTRÓNICA</t>
  </si>
  <si>
    <t>TÉCNICO ESPECIALIZADO EN MANTENIMIENTO</t>
  </si>
  <si>
    <t>CHOFER DEL RECTOR</t>
  </si>
  <si>
    <t>JEFE DE SERVICIOS DE MANTENIMIENTO</t>
  </si>
  <si>
    <t>CHOFER ADMINISTRATIVO</t>
  </si>
  <si>
    <t>ASISTENTE DE SERVICIOS Y MANTENIMIENTO</t>
  </si>
  <si>
    <t>SECRETARIA DEL RECTOR</t>
  </si>
  <si>
    <t>SECRETARIA DE SECRETARIO</t>
  </si>
  <si>
    <t>SECRETARIA DE DIRECTOR DE ÁREA</t>
  </si>
  <si>
    <t>SECRETARIA DE SUBDIRECTOR DE ÁREA</t>
  </si>
  <si>
    <t>SECRETARIA DE JEFE DE DEPARTAMENTO</t>
  </si>
  <si>
    <t>DESTINO DE LOS RECURSOS FEDERALES QUE RECIBEN LAS UNIVERSIDADES TECNOLÓGICAS Y POLITÉCNICAS</t>
  </si>
  <si>
    <t>NOMBRE Y FIRMA DEL DIRECTOR DE ADMINISTRACIÓN Y FINANZAS</t>
  </si>
  <si>
    <t>LIC. TAREK SCANDAR MATTAR MOGUEL</t>
  </si>
  <si>
    <t>LIC. LUIS ALBERTO PANTOJA BLEE</t>
  </si>
  <si>
    <t>UNIVERSIDAD TECNOLÓGICA DE LA RIVIERA MAYA</t>
  </si>
  <si>
    <t>QUINTANA ROO</t>
  </si>
  <si>
    <t>SUMAS ACUMULADAS AL MES DE JUNIO</t>
  </si>
  <si>
    <t>UNIVERSIDAD TECNOLOGICA DE LA RIVIERA MAYA</t>
  </si>
  <si>
    <t>ATM</t>
  </si>
  <si>
    <t>Enero</t>
  </si>
  <si>
    <t>Febrero</t>
  </si>
  <si>
    <t>Marzo</t>
  </si>
  <si>
    <t xml:space="preserve">Acumulado
Enero-Marzo </t>
  </si>
  <si>
    <t>Enero - Marzo 2022</t>
  </si>
  <si>
    <t>En términos del artículo 36, fracción II, del Decreto de Presupuesto de Egresos de la Federación para el Ejercicio Fiscal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</si>
</sst>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&quot;$&quot;#,##0.00"/>
  </numFmts>
  <fonts count="23" x14ac:knownFonts="1">
    <font>
      <sz val="10"/>
      <name val="Arial"/>
    </font>
    <font>
      <sz val="10"/>
      <name val="Arial"/>
      <family val="2"/>
    </font>
    <font>
      <sz val="10"/>
      <name val="Montserrat"/>
      <family val="3"/>
    </font>
    <font>
      <b/>
      <sz val="16"/>
      <color theme="0"/>
      <name val="Montserrat"/>
      <family val="3"/>
    </font>
    <font>
      <b/>
      <sz val="10"/>
      <name val="Montserrat"/>
      <family val="3"/>
    </font>
    <font>
      <sz val="8"/>
      <color theme="1"/>
      <name val="Montserrat"/>
      <family val="3"/>
    </font>
    <font>
      <sz val="8"/>
      <name val="Montserrat"/>
      <family val="3"/>
    </font>
    <font>
      <b/>
      <sz val="8"/>
      <color theme="1"/>
      <name val="Montserrat"/>
      <family val="3"/>
    </font>
    <font>
      <b/>
      <sz val="9"/>
      <name val="Montserrat"/>
      <family val="3"/>
    </font>
    <font>
      <sz val="10"/>
      <color theme="0"/>
      <name val="Montserrat"/>
      <family val="3"/>
    </font>
    <font>
      <sz val="10"/>
      <color theme="1"/>
      <name val="Montserrat"/>
      <family val="3"/>
    </font>
    <font>
      <b/>
      <sz val="10"/>
      <color theme="1"/>
      <name val="Montserrat"/>
      <family val="3"/>
    </font>
    <font>
      <b/>
      <sz val="11"/>
      <name val="Montserrat"/>
      <family val="3"/>
    </font>
    <font>
      <sz val="11"/>
      <name val="Montserrat"/>
      <family val="3"/>
    </font>
    <font>
      <b/>
      <sz val="14"/>
      <name val="Montserrat"/>
      <family val="3"/>
    </font>
    <font>
      <b/>
      <sz val="12"/>
      <name val="Montserrat"/>
      <family val="3"/>
    </font>
    <font>
      <b/>
      <sz val="10"/>
      <name val="Montserrat"/>
    </font>
    <font>
      <sz val="8"/>
      <color theme="1"/>
      <name val="Montserrat"/>
    </font>
    <font>
      <b/>
      <sz val="10"/>
      <color theme="0"/>
      <name val="Montserrat"/>
      <family val="3"/>
    </font>
    <font>
      <b/>
      <sz val="8"/>
      <color theme="0"/>
      <name val="Montserrat"/>
      <family val="3"/>
    </font>
    <font>
      <b/>
      <sz val="11"/>
      <color theme="0"/>
      <name val="Montserrat"/>
      <family val="3"/>
    </font>
    <font>
      <sz val="11"/>
      <color theme="0"/>
      <name val="Montserrat"/>
      <family val="3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F100D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/>
    <xf numFmtId="0" fontId="2" fillId="0" borderId="0" xfId="1" applyFont="1"/>
    <xf numFmtId="0" fontId="6" fillId="0" borderId="0" xfId="1" applyFont="1"/>
    <xf numFmtId="0" fontId="6" fillId="0" borderId="0" xfId="1" applyFont="1" applyAlignment="1">
      <alignment horizontal="right" vertical="center"/>
    </xf>
    <xf numFmtId="4" fontId="5" fillId="0" borderId="0" xfId="1" applyNumberFormat="1" applyFont="1" applyAlignment="1">
      <alignment horizontal="center"/>
    </xf>
    <xf numFmtId="4" fontId="5" fillId="0" borderId="0" xfId="1" applyNumberFormat="1" applyFont="1" applyAlignment="1">
      <alignment horizontal="right" vertical="center"/>
    </xf>
    <xf numFmtId="0" fontId="6" fillId="0" borderId="0" xfId="0" applyFont="1"/>
    <xf numFmtId="0" fontId="6" fillId="0" borderId="0" xfId="0" applyFont="1" applyAlignment="1">
      <alignment vertical="center"/>
    </xf>
    <xf numFmtId="4" fontId="6" fillId="0" borderId="0" xfId="0" applyNumberFormat="1" applyFont="1"/>
    <xf numFmtId="4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right" vertical="center"/>
    </xf>
    <xf numFmtId="0" fontId="5" fillId="0" borderId="0" xfId="0" applyFont="1"/>
    <xf numFmtId="0" fontId="12" fillId="0" borderId="0" xfId="1" applyFont="1" applyAlignment="1">
      <alignment vertical="center" wrapText="1"/>
    </xf>
    <xf numFmtId="0" fontId="13" fillId="0" borderId="0" xfId="1" applyFont="1" applyAlignment="1">
      <alignment horizontal="left" vertical="center" wrapText="1"/>
    </xf>
    <xf numFmtId="0" fontId="13" fillId="0" borderId="0" xfId="1" applyFont="1" applyAlignment="1">
      <alignment vertical="center"/>
    </xf>
    <xf numFmtId="0" fontId="12" fillId="0" borderId="0" xfId="1" applyFont="1" applyAlignment="1">
      <alignment horizontal="center" vertical="center"/>
    </xf>
    <xf numFmtId="3" fontId="13" fillId="0" borderId="0" xfId="1" applyNumberFormat="1" applyFont="1" applyAlignment="1">
      <alignment horizontal="left" vertical="center"/>
    </xf>
    <xf numFmtId="3" fontId="13" fillId="0" borderId="0" xfId="1" applyNumberFormat="1" applyFont="1" applyAlignment="1">
      <alignment vertical="center"/>
    </xf>
    <xf numFmtId="3" fontId="13" fillId="0" borderId="0" xfId="1" applyNumberFormat="1" applyFont="1" applyAlignment="1">
      <alignment horizontal="center" vertical="center"/>
    </xf>
    <xf numFmtId="4" fontId="13" fillId="0" borderId="0" xfId="4" applyNumberFormat="1" applyFont="1" applyFill="1" applyAlignment="1">
      <alignment horizontal="right" vertical="center"/>
    </xf>
    <xf numFmtId="4" fontId="13" fillId="0" borderId="0" xfId="1" applyNumberFormat="1" applyFont="1" applyAlignment="1">
      <alignment vertical="center"/>
    </xf>
    <xf numFmtId="3" fontId="13" fillId="0" borderId="0" xfId="1" applyNumberFormat="1" applyFont="1" applyAlignment="1">
      <alignment horizontal="center" vertical="center" wrapText="1"/>
    </xf>
    <xf numFmtId="3" fontId="12" fillId="0" borderId="0" xfId="1" applyNumberFormat="1" applyFont="1" applyAlignment="1">
      <alignment vertical="center"/>
    </xf>
    <xf numFmtId="4" fontId="2" fillId="0" borderId="0" xfId="1" applyNumberFormat="1" applyFont="1"/>
    <xf numFmtId="0" fontId="2" fillId="0" borderId="0" xfId="1" applyFont="1" applyBorder="1"/>
    <xf numFmtId="0" fontId="10" fillId="0" borderId="0" xfId="1" applyFont="1"/>
    <xf numFmtId="0" fontId="2" fillId="0" borderId="0" xfId="0" applyFont="1" applyAlignment="1">
      <alignment horizontal="center"/>
    </xf>
    <xf numFmtId="0" fontId="2" fillId="0" borderId="0" xfId="1" applyFont="1" applyBorder="1" applyAlignment="1">
      <alignment horizontal="center"/>
    </xf>
    <xf numFmtId="4" fontId="12" fillId="0" borderId="12" xfId="1" applyNumberFormat="1" applyFont="1" applyBorder="1" applyAlignment="1">
      <alignment vertical="center"/>
    </xf>
    <xf numFmtId="3" fontId="12" fillId="0" borderId="12" xfId="1" applyNumberFormat="1" applyFont="1" applyBorder="1" applyAlignment="1">
      <alignment vertical="center"/>
    </xf>
    <xf numFmtId="0" fontId="15" fillId="0" borderId="0" xfId="1" applyFont="1" applyBorder="1"/>
    <xf numFmtId="164" fontId="8" fillId="0" borderId="0" xfId="1" applyNumberFormat="1" applyFont="1" applyBorder="1"/>
    <xf numFmtId="43" fontId="8" fillId="0" borderId="0" xfId="1" applyNumberFormat="1" applyFont="1" applyBorder="1"/>
    <xf numFmtId="3" fontId="13" fillId="0" borderId="25" xfId="1" applyNumberFormat="1" applyFont="1" applyBorder="1" applyAlignment="1">
      <alignment vertical="center"/>
    </xf>
    <xf numFmtId="3" fontId="13" fillId="0" borderId="25" xfId="1" applyNumberFormat="1" applyFont="1" applyBorder="1" applyAlignment="1">
      <alignment horizontal="center" vertical="center"/>
    </xf>
    <xf numFmtId="4" fontId="13" fillId="0" borderId="25" xfId="4" applyNumberFormat="1" applyFont="1" applyFill="1" applyBorder="1" applyAlignment="1">
      <alignment horizontal="right" vertical="center"/>
    </xf>
    <xf numFmtId="3" fontId="13" fillId="0" borderId="25" xfId="1" applyNumberFormat="1" applyFont="1" applyBorder="1" applyAlignment="1">
      <alignment horizontal="right" vertical="center"/>
    </xf>
    <xf numFmtId="4" fontId="13" fillId="0" borderId="25" xfId="1" applyNumberFormat="1" applyFont="1" applyBorder="1" applyAlignment="1">
      <alignment vertical="center"/>
    </xf>
    <xf numFmtId="4" fontId="13" fillId="0" borderId="26" xfId="1" applyNumberFormat="1" applyFont="1" applyBorder="1" applyAlignment="1">
      <alignment vertical="center"/>
    </xf>
    <xf numFmtId="3" fontId="13" fillId="0" borderId="0" xfId="1" applyNumberFormat="1" applyFont="1" applyBorder="1" applyAlignment="1">
      <alignment horizontal="left" vertical="center"/>
    </xf>
    <xf numFmtId="3" fontId="13" fillId="0" borderId="0" xfId="1" applyNumberFormat="1" applyFont="1" applyBorder="1" applyAlignment="1">
      <alignment vertical="center"/>
    </xf>
    <xf numFmtId="3" fontId="13" fillId="0" borderId="0" xfId="1" applyNumberFormat="1" applyFont="1" applyBorder="1" applyAlignment="1">
      <alignment horizontal="center" vertical="center"/>
    </xf>
    <xf numFmtId="4" fontId="13" fillId="0" borderId="0" xfId="4" applyNumberFormat="1" applyFont="1" applyFill="1" applyBorder="1" applyAlignment="1">
      <alignment horizontal="right" vertical="center"/>
    </xf>
    <xf numFmtId="4" fontId="13" fillId="0" borderId="0" xfId="1" applyNumberFormat="1" applyFont="1" applyBorder="1" applyAlignment="1">
      <alignment vertical="center"/>
    </xf>
    <xf numFmtId="4" fontId="13" fillId="0" borderId="22" xfId="1" applyNumberFormat="1" applyFont="1" applyBorder="1" applyAlignment="1">
      <alignment vertical="center"/>
    </xf>
    <xf numFmtId="3" fontId="13" fillId="0" borderId="7" xfId="1" applyNumberFormat="1" applyFont="1" applyBorder="1" applyAlignment="1">
      <alignment vertical="center"/>
    </xf>
    <xf numFmtId="3" fontId="13" fillId="0" borderId="0" xfId="1" applyNumberFormat="1" applyFont="1" applyBorder="1" applyAlignment="1">
      <alignment horizontal="center" vertical="center" wrapText="1"/>
    </xf>
    <xf numFmtId="3" fontId="13" fillId="0" borderId="8" xfId="1" applyNumberFormat="1" applyFont="1" applyBorder="1" applyAlignment="1">
      <alignment vertical="center"/>
    </xf>
    <xf numFmtId="3" fontId="13" fillId="0" borderId="21" xfId="1" applyNumberFormat="1" applyFont="1" applyBorder="1" applyAlignment="1">
      <alignment horizontal="left" vertical="center"/>
    </xf>
    <xf numFmtId="3" fontId="13" fillId="0" borderId="21" xfId="1" applyNumberFormat="1" applyFont="1" applyBorder="1" applyAlignment="1">
      <alignment vertical="center"/>
    </xf>
    <xf numFmtId="3" fontId="13" fillId="0" borderId="21" xfId="1" applyNumberFormat="1" applyFont="1" applyBorder="1" applyAlignment="1">
      <alignment horizontal="center" vertical="center"/>
    </xf>
    <xf numFmtId="4" fontId="13" fillId="0" borderId="21" xfId="1" applyNumberFormat="1" applyFont="1" applyBorder="1" applyAlignment="1">
      <alignment vertical="center"/>
    </xf>
    <xf numFmtId="4" fontId="13" fillId="0" borderId="21" xfId="4" applyNumberFormat="1" applyFont="1" applyFill="1" applyBorder="1" applyAlignment="1">
      <alignment horizontal="right" vertical="center"/>
    </xf>
    <xf numFmtId="3" fontId="13" fillId="0" borderId="21" xfId="1" applyNumberFormat="1" applyFont="1" applyBorder="1" applyAlignment="1">
      <alignment horizontal="center" vertical="center" wrapText="1"/>
    </xf>
    <xf numFmtId="4" fontId="13" fillId="0" borderId="20" xfId="1" applyNumberFormat="1" applyFont="1" applyBorder="1" applyAlignment="1">
      <alignment vertical="center"/>
    </xf>
    <xf numFmtId="0" fontId="11" fillId="0" borderId="18" xfId="1" applyFont="1" applyBorder="1" applyAlignment="1">
      <alignment horizontal="center"/>
    </xf>
    <xf numFmtId="0" fontId="4" fillId="0" borderId="0" xfId="1" applyFont="1"/>
    <xf numFmtId="0" fontId="4" fillId="0" borderId="0" xfId="1" applyFont="1" applyAlignment="1"/>
    <xf numFmtId="4" fontId="5" fillId="0" borderId="12" xfId="1" applyNumberFormat="1" applyFont="1" applyBorder="1" applyAlignment="1">
      <alignment horizontal="center" vertical="center"/>
    </xf>
    <xf numFmtId="4" fontId="6" fillId="0" borderId="12" xfId="1" applyNumberFormat="1" applyFont="1" applyBorder="1" applyAlignment="1">
      <alignment horizontal="center" vertical="center"/>
    </xf>
    <xf numFmtId="0" fontId="7" fillId="0" borderId="0" xfId="0" applyFont="1"/>
    <xf numFmtId="4" fontId="5" fillId="0" borderId="0" xfId="0" applyNumberFormat="1" applyFont="1"/>
    <xf numFmtId="4" fontId="5" fillId="0" borderId="9" xfId="0" applyNumberFormat="1" applyFont="1" applyBorder="1"/>
    <xf numFmtId="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right" vertical="center"/>
    </xf>
    <xf numFmtId="4" fontId="17" fillId="0" borderId="12" xfId="0" applyNumberFormat="1" applyFont="1" applyFill="1" applyBorder="1" applyAlignment="1">
      <alignment vertical="center"/>
    </xf>
    <xf numFmtId="4" fontId="17" fillId="0" borderId="0" xfId="0" applyNumberFormat="1" applyFont="1" applyFill="1" applyAlignment="1">
      <alignment vertical="center"/>
    </xf>
    <xf numFmtId="4" fontId="17" fillId="0" borderId="12" xfId="0" applyNumberFormat="1" applyFont="1" applyFill="1" applyBorder="1" applyAlignment="1" applyProtection="1">
      <alignment horizontal="right" vertical="center"/>
      <protection locked="0" hidden="1"/>
    </xf>
    <xf numFmtId="4" fontId="17" fillId="0" borderId="12" xfId="0" applyNumberFormat="1" applyFont="1" applyFill="1" applyBorder="1" applyAlignment="1">
      <alignment horizontal="right" vertical="center"/>
    </xf>
    <xf numFmtId="4" fontId="2" fillId="3" borderId="12" xfId="0" applyNumberFormat="1" applyFont="1" applyFill="1" applyBorder="1" applyAlignment="1">
      <alignment horizontal="center" vertical="center"/>
    </xf>
    <xf numFmtId="0" fontId="18" fillId="3" borderId="12" xfId="0" quotePrefix="1" applyFont="1" applyFill="1" applyBorder="1" applyAlignment="1">
      <alignment horizontal="center" vertical="center"/>
    </xf>
    <xf numFmtId="0" fontId="18" fillId="3" borderId="12" xfId="0" quotePrefix="1" applyFont="1" applyFill="1" applyBorder="1" applyAlignment="1">
      <alignment horizontal="center" vertical="center" wrapText="1"/>
    </xf>
    <xf numFmtId="0" fontId="18" fillId="3" borderId="12" xfId="0" quotePrefix="1" applyNumberFormat="1" applyFont="1" applyFill="1" applyBorder="1" applyAlignment="1">
      <alignment horizontal="center" vertical="center" wrapText="1"/>
    </xf>
    <xf numFmtId="4" fontId="19" fillId="3" borderId="12" xfId="0" applyNumberFormat="1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/>
    </xf>
    <xf numFmtId="0" fontId="19" fillId="3" borderId="12" xfId="0" applyFont="1" applyFill="1" applyBorder="1" applyAlignment="1">
      <alignment horizontal="center" vertical="center"/>
    </xf>
    <xf numFmtId="0" fontId="20" fillId="3" borderId="0" xfId="1" applyFont="1" applyFill="1" applyAlignment="1">
      <alignment horizontal="left" vertical="center"/>
    </xf>
    <xf numFmtId="0" fontId="21" fillId="3" borderId="0" xfId="1" applyFont="1" applyFill="1" applyAlignment="1">
      <alignment horizontal="left" vertical="center"/>
    </xf>
    <xf numFmtId="0" fontId="21" fillId="3" borderId="0" xfId="1" applyFont="1" applyFill="1" applyAlignment="1">
      <alignment horizontal="left" vertical="center" wrapText="1"/>
    </xf>
    <xf numFmtId="0" fontId="20" fillId="3" borderId="0" xfId="1" applyFont="1" applyFill="1" applyAlignment="1">
      <alignment vertical="center"/>
    </xf>
    <xf numFmtId="0" fontId="9" fillId="3" borderId="0" xfId="1" applyFont="1" applyFill="1" applyAlignment="1">
      <alignment vertical="center"/>
    </xf>
    <xf numFmtId="0" fontId="18" fillId="3" borderId="0" xfId="1" applyFont="1" applyFill="1" applyAlignment="1">
      <alignment vertical="center" wrapText="1"/>
    </xf>
    <xf numFmtId="0" fontId="18" fillId="3" borderId="0" xfId="1" applyFont="1" applyFill="1" applyAlignment="1">
      <alignment horizontal="center" vertical="center" wrapText="1"/>
    </xf>
    <xf numFmtId="0" fontId="18" fillId="3" borderId="28" xfId="1" applyFont="1" applyFill="1" applyBorder="1" applyAlignment="1">
      <alignment horizontal="center" vertical="center" wrapText="1"/>
    </xf>
    <xf numFmtId="0" fontId="18" fillId="3" borderId="29" xfId="1" applyFont="1" applyFill="1" applyBorder="1" applyAlignment="1">
      <alignment horizontal="center" vertical="center" wrapText="1"/>
    </xf>
    <xf numFmtId="0" fontId="18" fillId="3" borderId="0" xfId="1" applyFont="1" applyFill="1" applyAlignment="1">
      <alignment horizontal="center"/>
    </xf>
    <xf numFmtId="0" fontId="9" fillId="3" borderId="0" xfId="1" applyFont="1" applyFill="1"/>
    <xf numFmtId="0" fontId="18" fillId="3" borderId="0" xfId="1" quotePrefix="1" applyFont="1" applyFill="1" applyAlignment="1">
      <alignment horizontal="center" vertical="center" wrapText="1"/>
    </xf>
    <xf numFmtId="0" fontId="4" fillId="0" borderId="0" xfId="1" applyFont="1" applyBorder="1" applyAlignment="1"/>
    <xf numFmtId="0" fontId="16" fillId="0" borderId="0" xfId="1" applyFont="1" applyAlignment="1">
      <alignment horizontal="center" vertical="center"/>
    </xf>
    <xf numFmtId="3" fontId="13" fillId="0" borderId="25" xfId="1" applyNumberFormat="1" applyFont="1" applyBorder="1" applyAlignment="1">
      <alignment horizontal="left" vertical="center"/>
    </xf>
    <xf numFmtId="4" fontId="13" fillId="0" borderId="0" xfId="4" applyNumberFormat="1" applyFont="1" applyFill="1" applyBorder="1" applyAlignment="1">
      <alignment vertical="center"/>
    </xf>
    <xf numFmtId="165" fontId="22" fillId="0" borderId="0" xfId="0" applyNumberFormat="1" applyFont="1"/>
    <xf numFmtId="3" fontId="13" fillId="0" borderId="0" xfId="1" applyNumberFormat="1" applyFont="1" applyAlignment="1">
      <alignment horizontal="right" vertical="center"/>
    </xf>
    <xf numFmtId="0" fontId="4" fillId="2" borderId="0" xfId="0" quotePrefix="1" applyFont="1" applyFill="1" applyBorder="1" applyAlignment="1">
      <alignment horizontal="center"/>
    </xf>
    <xf numFmtId="0" fontId="3" fillId="3" borderId="0" xfId="0" quotePrefix="1" applyFont="1" applyFill="1" applyAlignment="1" applyProtection="1">
      <alignment horizontal="center" vertical="top"/>
      <protection locked="0" hidden="1"/>
    </xf>
    <xf numFmtId="0" fontId="4" fillId="2" borderId="24" xfId="0" quotePrefix="1" applyFont="1" applyFill="1" applyBorder="1" applyAlignment="1">
      <alignment horizontal="center"/>
    </xf>
    <xf numFmtId="0" fontId="4" fillId="2" borderId="19" xfId="0" quotePrefix="1" applyFont="1" applyFill="1" applyBorder="1" applyAlignment="1">
      <alignment horizontal="center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7" fillId="0" borderId="16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9" fillId="3" borderId="10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19" fillId="3" borderId="23" xfId="0" applyFont="1" applyFill="1" applyBorder="1" applyAlignment="1">
      <alignment horizontal="center" vertical="center"/>
    </xf>
    <xf numFmtId="0" fontId="18" fillId="3" borderId="1" xfId="0" quotePrefix="1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4" fillId="0" borderId="0" xfId="0" quotePrefix="1" applyFont="1" applyAlignment="1">
      <alignment horizontal="center"/>
    </xf>
    <xf numFmtId="0" fontId="2" fillId="0" borderId="0" xfId="1" applyFont="1" applyBorder="1" applyAlignment="1">
      <alignment horizontal="center"/>
    </xf>
    <xf numFmtId="3" fontId="13" fillId="0" borderId="6" xfId="1" applyNumberFormat="1" applyFont="1" applyBorder="1" applyAlignment="1">
      <alignment horizontal="center" vertical="center" wrapText="1"/>
    </xf>
    <xf numFmtId="3" fontId="13" fillId="0" borderId="7" xfId="1" applyNumberFormat="1" applyFont="1" applyBorder="1" applyAlignment="1">
      <alignment horizontal="center" vertical="center" wrapText="1"/>
    </xf>
    <xf numFmtId="3" fontId="13" fillId="0" borderId="7" xfId="1" applyNumberFormat="1" applyFont="1" applyBorder="1" applyAlignment="1">
      <alignment vertical="center"/>
    </xf>
    <xf numFmtId="3" fontId="13" fillId="0" borderId="25" xfId="1" applyNumberFormat="1" applyFont="1" applyBorder="1" applyAlignment="1">
      <alignment horizontal="center" vertical="center" wrapText="1"/>
    </xf>
    <xf numFmtId="3" fontId="13" fillId="0" borderId="0" xfId="1" applyNumberFormat="1" applyFont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3" fontId="12" fillId="0" borderId="12" xfId="1" applyNumberFormat="1" applyFont="1" applyBorder="1" applyAlignment="1">
      <alignment horizontal="right" vertical="center"/>
    </xf>
    <xf numFmtId="3" fontId="13" fillId="0" borderId="4" xfId="1" applyNumberFormat="1" applyFont="1" applyBorder="1" applyAlignment="1">
      <alignment horizontal="center" vertical="center"/>
    </xf>
    <xf numFmtId="3" fontId="13" fillId="0" borderId="5" xfId="1" applyNumberFormat="1" applyFont="1" applyBorder="1" applyAlignment="1">
      <alignment horizontal="center" vertical="center"/>
    </xf>
    <xf numFmtId="3" fontId="13" fillId="0" borderId="13" xfId="1" applyNumberFormat="1" applyFont="1" applyBorder="1" applyAlignment="1">
      <alignment horizontal="center" vertical="center"/>
    </xf>
    <xf numFmtId="0" fontId="4" fillId="0" borderId="18" xfId="1" applyFont="1" applyBorder="1" applyAlignment="1">
      <alignment horizontal="center"/>
    </xf>
    <xf numFmtId="0" fontId="16" fillId="0" borderId="30" xfId="1" applyFont="1" applyBorder="1" applyAlignment="1">
      <alignment horizontal="center" vertical="center" wrapText="1"/>
    </xf>
    <xf numFmtId="0" fontId="20" fillId="3" borderId="0" xfId="1" applyFont="1" applyFill="1" applyAlignment="1">
      <alignment vertical="center" wrapText="1"/>
    </xf>
    <xf numFmtId="0" fontId="20" fillId="3" borderId="0" xfId="1" quotePrefix="1" applyFont="1" applyFill="1" applyAlignment="1">
      <alignment horizontal="left" vertical="center" wrapText="1"/>
    </xf>
    <xf numFmtId="0" fontId="21" fillId="3" borderId="0" xfId="1" applyFont="1" applyFill="1" applyAlignment="1">
      <alignment horizontal="left" vertical="center" wrapText="1"/>
    </xf>
    <xf numFmtId="0" fontId="20" fillId="3" borderId="0" xfId="1" applyFont="1" applyFill="1" applyAlignment="1">
      <alignment vertical="center"/>
    </xf>
    <xf numFmtId="0" fontId="21" fillId="3" borderId="0" xfId="1" applyFont="1" applyFill="1" applyAlignment="1">
      <alignment vertical="center"/>
    </xf>
    <xf numFmtId="0" fontId="14" fillId="0" borderId="0" xfId="1" applyFont="1" applyAlignment="1">
      <alignment horizontal="center" vertical="center"/>
    </xf>
    <xf numFmtId="0" fontId="18" fillId="3" borderId="0" xfId="1" applyFont="1" applyFill="1" applyAlignment="1">
      <alignment horizontal="center" vertical="center" wrapText="1"/>
    </xf>
    <xf numFmtId="0" fontId="18" fillId="3" borderId="27" xfId="1" applyFont="1" applyFill="1" applyBorder="1" applyAlignment="1">
      <alignment horizontal="center" vertical="center" wrapText="1"/>
    </xf>
    <xf numFmtId="0" fontId="18" fillId="3" borderId="28" xfId="1" applyFont="1" applyFill="1" applyBorder="1" applyAlignment="1">
      <alignment horizontal="center" vertical="center" wrapText="1"/>
    </xf>
  </cellXfs>
  <cellStyles count="5">
    <cellStyle name="Millares 2" xfId="2" xr:uid="{00000000-0005-0000-0000-000000000000}"/>
    <cellStyle name="Millares 3" xfId="4" xr:uid="{00000000-0005-0000-0000-000001000000}"/>
    <cellStyle name="Normal" xfId="0" builtinId="0"/>
    <cellStyle name="Normal 2" xfId="1" xr:uid="{00000000-0005-0000-0000-000003000000}"/>
    <cellStyle name="Porcentaje 2" xfId="3" xr:uid="{00000000-0005-0000-0000-000004000000}"/>
  </cellStyles>
  <dxfs count="1">
    <dxf>
      <font>
        <color indexed="10"/>
      </font>
    </dxf>
  </dxfs>
  <tableStyles count="0" defaultTableStyle="TableStyleMedium2" defaultPivotStyle="PivotStyleLight16"/>
  <colors>
    <mruColors>
      <color rgb="FF9F100D"/>
      <color rgb="FFC915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_SAACG01/Downloads/Copia%20de%20Formatos-ART%2036-PEF%20202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trabajo"/>
      <sheetName val="Fracción I 2022"/>
      <sheetName val="Fracción II 1er 2022"/>
      <sheetName val="Fracción II 2do 2022"/>
      <sheetName val="Fracción II 3er 2022"/>
      <sheetName val="Fracción II 4to 2022"/>
      <sheetName val="Fracción III 1er 2022"/>
      <sheetName val="Fracción III 2do 2022"/>
      <sheetName val="Fracción III 3er 2022"/>
      <sheetName val="Fracción III 4to 2022"/>
      <sheetName val="Fracción IV"/>
      <sheetName val="Fracción V "/>
    </sheetNames>
    <sheetDataSet>
      <sheetData sheetId="0">
        <row r="1">
          <cell r="A1" t="str">
            <v>NOMBRE DE LA UNIVERSIDAD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R24"/>
  <sheetViews>
    <sheetView zoomScale="80" zoomScaleNormal="80" workbookViewId="0">
      <selection activeCell="A10" sqref="A10:R10"/>
    </sheetView>
  </sheetViews>
  <sheetFormatPr baseColWidth="10" defaultColWidth="11.453125" defaultRowHeight="13" x14ac:dyDescent="0.3"/>
  <cols>
    <col min="1" max="1" width="11.453125" style="1"/>
    <col min="2" max="2" width="31.81640625" style="1" customWidth="1"/>
    <col min="3" max="18" width="14.7265625" style="1" customWidth="1"/>
    <col min="19" max="21" width="4" style="1" customWidth="1"/>
    <col min="22" max="16384" width="11.453125" style="1"/>
  </cols>
  <sheetData>
    <row r="1" spans="1:18" ht="21.75" customHeight="1" x14ac:dyDescent="0.3">
      <c r="A1" s="96" t="s">
        <v>89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3" spans="1:18" ht="13.5" x14ac:dyDescent="0.35">
      <c r="B3" s="95" t="s">
        <v>53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5" spans="1:18" ht="13.5" x14ac:dyDescent="0.35">
      <c r="B5" s="97" t="s">
        <v>54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</row>
    <row r="6" spans="1:18" s="27" customFormat="1" ht="13.5" x14ac:dyDescent="0.3">
      <c r="B6" s="71" t="s">
        <v>43</v>
      </c>
      <c r="C6" s="71" t="s">
        <v>45</v>
      </c>
      <c r="D6" s="71" t="s">
        <v>0</v>
      </c>
      <c r="E6" s="71" t="s">
        <v>1</v>
      </c>
      <c r="F6" s="71" t="s">
        <v>2</v>
      </c>
      <c r="G6" s="71" t="s">
        <v>3</v>
      </c>
      <c r="H6" s="71" t="s">
        <v>4</v>
      </c>
      <c r="I6" s="71" t="s">
        <v>5</v>
      </c>
      <c r="J6" s="71" t="s">
        <v>6</v>
      </c>
      <c r="K6" s="71" t="s">
        <v>7</v>
      </c>
      <c r="L6" s="71" t="s">
        <v>8</v>
      </c>
      <c r="M6" s="71" t="s">
        <v>9</v>
      </c>
      <c r="N6" s="71" t="s">
        <v>10</v>
      </c>
      <c r="O6" s="71" t="s">
        <v>11</v>
      </c>
      <c r="P6" s="72" t="s">
        <v>47</v>
      </c>
    </row>
    <row r="7" spans="1:18" ht="54" x14ac:dyDescent="0.3">
      <c r="B7" s="72" t="s">
        <v>44</v>
      </c>
      <c r="C7" s="73" t="s">
        <v>89</v>
      </c>
      <c r="D7" s="59">
        <f>C15</f>
        <v>0</v>
      </c>
      <c r="E7" s="59">
        <v>2472166</v>
      </c>
      <c r="F7" s="59">
        <v>2472166</v>
      </c>
      <c r="G7" s="59">
        <v>2472166</v>
      </c>
      <c r="H7" s="59">
        <v>2472166</v>
      </c>
      <c r="I7" s="59">
        <v>2472166</v>
      </c>
      <c r="J7" s="59">
        <v>2472166</v>
      </c>
      <c r="K7" s="59">
        <v>2472166</v>
      </c>
      <c r="L7" s="59">
        <v>2472166</v>
      </c>
      <c r="M7" s="60">
        <v>2922166</v>
      </c>
      <c r="N7" s="60">
        <v>2967859</v>
      </c>
      <c r="O7" s="60">
        <f>Q15</f>
        <v>0</v>
      </c>
      <c r="P7" s="70">
        <f>SUM(D7:O7)</f>
        <v>25667353</v>
      </c>
    </row>
    <row r="9" spans="1:18" x14ac:dyDescent="0.3">
      <c r="C9" s="2"/>
      <c r="D9" s="3"/>
      <c r="E9" s="3"/>
      <c r="F9" s="3"/>
      <c r="G9" s="3"/>
      <c r="H9" s="3"/>
      <c r="I9" s="4"/>
      <c r="J9" s="2"/>
      <c r="K9" s="5"/>
      <c r="L9" s="5"/>
      <c r="M9" s="5"/>
      <c r="N9" s="6"/>
      <c r="O9" s="5"/>
    </row>
    <row r="10" spans="1:18" ht="13.5" x14ac:dyDescent="0.35">
      <c r="A10" s="111" t="s">
        <v>55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</row>
    <row r="11" spans="1:18" ht="13.5" x14ac:dyDescent="0.35">
      <c r="A11" s="103" t="s">
        <v>12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</row>
    <row r="12" spans="1:18" ht="24" customHeight="1" x14ac:dyDescent="0.3">
      <c r="A12" s="104" t="s">
        <v>56</v>
      </c>
      <c r="B12" s="105"/>
      <c r="C12" s="108" t="s">
        <v>48</v>
      </c>
      <c r="D12" s="109"/>
      <c r="E12" s="110"/>
      <c r="F12" s="74" t="s">
        <v>13</v>
      </c>
      <c r="G12" s="108" t="s">
        <v>49</v>
      </c>
      <c r="H12" s="109"/>
      <c r="I12" s="110"/>
      <c r="J12" s="74" t="s">
        <v>13</v>
      </c>
      <c r="K12" s="108" t="s">
        <v>50</v>
      </c>
      <c r="L12" s="109"/>
      <c r="M12" s="110"/>
      <c r="N12" s="74" t="s">
        <v>13</v>
      </c>
      <c r="O12" s="108" t="s">
        <v>51</v>
      </c>
      <c r="P12" s="109"/>
      <c r="Q12" s="110"/>
      <c r="R12" s="74" t="s">
        <v>13</v>
      </c>
    </row>
    <row r="13" spans="1:18" ht="21.75" customHeight="1" x14ac:dyDescent="0.3">
      <c r="A13" s="106"/>
      <c r="B13" s="107"/>
      <c r="C13" s="75" t="s">
        <v>0</v>
      </c>
      <c r="D13" s="75" t="s">
        <v>1</v>
      </c>
      <c r="E13" s="75" t="s">
        <v>2</v>
      </c>
      <c r="F13" s="74" t="s">
        <v>14</v>
      </c>
      <c r="G13" s="76" t="s">
        <v>3</v>
      </c>
      <c r="H13" s="76" t="s">
        <v>4</v>
      </c>
      <c r="I13" s="76" t="s">
        <v>5</v>
      </c>
      <c r="J13" s="74" t="s">
        <v>14</v>
      </c>
      <c r="K13" s="76" t="s">
        <v>6</v>
      </c>
      <c r="L13" s="76" t="s">
        <v>7</v>
      </c>
      <c r="M13" s="76" t="s">
        <v>8</v>
      </c>
      <c r="N13" s="74" t="s">
        <v>14</v>
      </c>
      <c r="O13" s="76" t="s">
        <v>9</v>
      </c>
      <c r="P13" s="76" t="s">
        <v>10</v>
      </c>
      <c r="Q13" s="76" t="s">
        <v>11</v>
      </c>
      <c r="R13" s="74" t="s">
        <v>14</v>
      </c>
    </row>
    <row r="14" spans="1:18" s="7" customFormat="1" ht="44.25" customHeight="1" x14ac:dyDescent="0.25">
      <c r="A14" s="99" t="s">
        <v>44</v>
      </c>
      <c r="B14" s="100"/>
      <c r="C14" s="66">
        <f>C15</f>
        <v>0</v>
      </c>
      <c r="D14" s="66">
        <f>C14+D15</f>
        <v>2472166</v>
      </c>
      <c r="E14" s="66">
        <f>D14+E15</f>
        <v>4944332</v>
      </c>
      <c r="F14" s="67">
        <f>E14</f>
        <v>4944332</v>
      </c>
      <c r="G14" s="66">
        <f>E14+G15</f>
        <v>4944332</v>
      </c>
      <c r="H14" s="66">
        <f>G14+H15</f>
        <v>4944332</v>
      </c>
      <c r="I14" s="66">
        <f>H14+I15</f>
        <v>4944332</v>
      </c>
      <c r="J14" s="67">
        <f>I14</f>
        <v>4944332</v>
      </c>
      <c r="K14" s="66">
        <f>I14+K15</f>
        <v>4944332</v>
      </c>
      <c r="L14" s="66">
        <f>K14+L15</f>
        <v>4944332</v>
      </c>
      <c r="M14" s="66">
        <f>L14+M15</f>
        <v>4944332</v>
      </c>
      <c r="N14" s="67">
        <f>M14</f>
        <v>4944332</v>
      </c>
      <c r="O14" s="66">
        <f>M14+O15</f>
        <v>4944332</v>
      </c>
      <c r="P14" s="66">
        <f>O14+P15</f>
        <v>4944332</v>
      </c>
      <c r="Q14" s="66">
        <f>P14+Q15</f>
        <v>4944332</v>
      </c>
      <c r="R14" s="67">
        <f>Q14</f>
        <v>4944332</v>
      </c>
    </row>
    <row r="15" spans="1:18" s="8" customFormat="1" ht="18" customHeight="1" x14ac:dyDescent="0.25">
      <c r="A15" s="101" t="s">
        <v>41</v>
      </c>
      <c r="B15" s="102"/>
      <c r="C15" s="68">
        <v>0</v>
      </c>
      <c r="D15" s="68">
        <v>2472166</v>
      </c>
      <c r="E15" s="68">
        <v>2472166</v>
      </c>
      <c r="F15" s="69">
        <f>C15+D15+E15</f>
        <v>4944332</v>
      </c>
      <c r="G15" s="68"/>
      <c r="H15" s="68"/>
      <c r="I15" s="68"/>
      <c r="J15" s="69">
        <f>G15+H15+I15</f>
        <v>0</v>
      </c>
      <c r="K15" s="68"/>
      <c r="L15" s="68"/>
      <c r="M15" s="68"/>
      <c r="N15" s="69">
        <f>K15+L15+M15</f>
        <v>0</v>
      </c>
      <c r="O15" s="68"/>
      <c r="P15" s="68"/>
      <c r="Q15" s="68"/>
      <c r="R15" s="69">
        <f>O15+P15+Q15</f>
        <v>0</v>
      </c>
    </row>
    <row r="16" spans="1:18" s="7" customFormat="1" ht="10.5" x14ac:dyDescent="0.25">
      <c r="C16" s="9"/>
      <c r="D16" s="9"/>
      <c r="E16" s="9"/>
      <c r="F16" s="9"/>
      <c r="G16" s="10"/>
      <c r="H16" s="10"/>
      <c r="I16" s="10"/>
      <c r="J16" s="10"/>
      <c r="K16" s="11"/>
      <c r="L16" s="11"/>
      <c r="M16" s="11"/>
      <c r="N16" s="11"/>
      <c r="O16" s="10"/>
      <c r="P16" s="10"/>
      <c r="Q16" s="10"/>
      <c r="R16" s="11"/>
    </row>
    <row r="17" spans="1:18" s="12" customFormat="1" ht="11.5" thickBot="1" x14ac:dyDescent="0.35">
      <c r="A17" s="61" t="s">
        <v>15</v>
      </c>
      <c r="C17" s="62"/>
      <c r="D17" s="62"/>
      <c r="E17" s="62"/>
      <c r="F17" s="63">
        <f>F15</f>
        <v>4944332</v>
      </c>
      <c r="G17" s="64"/>
      <c r="H17" s="64"/>
      <c r="I17" s="64"/>
      <c r="J17" s="63">
        <f>J15</f>
        <v>0</v>
      </c>
      <c r="K17" s="65"/>
      <c r="L17" s="65"/>
      <c r="M17" s="65"/>
      <c r="N17" s="63">
        <f>N15</f>
        <v>0</v>
      </c>
      <c r="O17" s="64"/>
      <c r="P17" s="64"/>
      <c r="Q17" s="64"/>
      <c r="R17" s="63">
        <f>R15</f>
        <v>0</v>
      </c>
    </row>
    <row r="18" spans="1:18" ht="9.75" customHeight="1" thickTop="1" x14ac:dyDescent="0.3">
      <c r="K18" s="11"/>
      <c r="L18" s="11"/>
      <c r="M18" s="11"/>
      <c r="N18" s="11"/>
    </row>
    <row r="23" spans="1:18" x14ac:dyDescent="0.3">
      <c r="B23" s="1" t="s">
        <v>87</v>
      </c>
      <c r="E23" s="1" t="s">
        <v>88</v>
      </c>
    </row>
    <row r="24" spans="1:18" ht="98.25" customHeight="1" x14ac:dyDescent="0.3"/>
  </sheetData>
  <mergeCells count="12">
    <mergeCell ref="B3:P3"/>
    <mergeCell ref="A1:R1"/>
    <mergeCell ref="B5:P5"/>
    <mergeCell ref="A14:B14"/>
    <mergeCell ref="A15:B15"/>
    <mergeCell ref="A11:R11"/>
    <mergeCell ref="A12:B13"/>
    <mergeCell ref="C12:E12"/>
    <mergeCell ref="G12:I12"/>
    <mergeCell ref="K12:M12"/>
    <mergeCell ref="O12:Q12"/>
    <mergeCell ref="A10:R10"/>
  </mergeCells>
  <pageMargins left="0.7" right="0.7" top="0.75" bottom="0.75" header="0.3" footer="0.3"/>
  <pageSetup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U74"/>
  <sheetViews>
    <sheetView tabSelected="1" zoomScale="70" zoomScaleNormal="70" workbookViewId="0">
      <selection activeCell="K12" sqref="K12"/>
    </sheetView>
  </sheetViews>
  <sheetFormatPr baseColWidth="10" defaultColWidth="9.1796875" defaultRowHeight="13" x14ac:dyDescent="0.3"/>
  <cols>
    <col min="1" max="1" width="34.81640625" style="2" customWidth="1"/>
    <col min="2" max="2" width="51.54296875" style="2" bestFit="1" customWidth="1"/>
    <col min="3" max="3" width="1.54296875" style="2" customWidth="1"/>
    <col min="4" max="4" width="23" style="2" bestFit="1" customWidth="1"/>
    <col min="5" max="5" width="2.453125" style="2" customWidth="1"/>
    <col min="6" max="6" width="12" style="2" customWidth="1"/>
    <col min="7" max="7" width="14.1796875" style="2" bestFit="1" customWidth="1"/>
    <col min="8" max="8" width="13.54296875" style="2" customWidth="1"/>
    <col min="9" max="9" width="1.453125" style="2" customWidth="1"/>
    <col min="10" max="10" width="10.54296875" style="2" customWidth="1"/>
    <col min="11" max="11" width="12.7265625" style="2" customWidth="1"/>
    <col min="12" max="12" width="13.1796875" style="2" customWidth="1"/>
    <col min="13" max="13" width="1.54296875" style="2" customWidth="1"/>
    <col min="14" max="14" width="19.453125" style="2" customWidth="1"/>
    <col min="15" max="15" width="1.54296875" style="2" customWidth="1"/>
    <col min="16" max="16" width="13.54296875" style="2" bestFit="1" customWidth="1"/>
    <col min="17" max="17" width="2.453125" style="2" customWidth="1"/>
    <col min="18" max="18" width="18.54296875" style="2" bestFit="1" customWidth="1"/>
    <col min="19" max="19" width="18.453125" style="2" bestFit="1" customWidth="1"/>
    <col min="20" max="20" width="18" style="2" bestFit="1" customWidth="1"/>
    <col min="21" max="21" width="20.1796875" style="2" bestFit="1" customWidth="1"/>
    <col min="22" max="16384" width="9.1796875" style="2"/>
  </cols>
  <sheetData>
    <row r="1" spans="1:21" ht="20.149999999999999" customHeight="1" x14ac:dyDescent="0.3">
      <c r="A1" s="126" t="s">
        <v>85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3"/>
    </row>
    <row r="2" spans="1:21" ht="20.149999999999999" customHeight="1" x14ac:dyDescent="0.4">
      <c r="A2" s="127" t="s">
        <v>99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4"/>
    </row>
    <row r="3" spans="1:21" ht="20.149999999999999" customHeight="1" x14ac:dyDescent="0.3">
      <c r="A3" s="77" t="s">
        <v>38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9"/>
      <c r="S3" s="79"/>
      <c r="T3" s="79"/>
      <c r="U3" s="14"/>
    </row>
    <row r="4" spans="1:21" ht="20.149999999999999" customHeight="1" x14ac:dyDescent="0.3">
      <c r="A4" s="129" t="s">
        <v>46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5"/>
    </row>
    <row r="5" spans="1:21" ht="20.149999999999999" customHeight="1" x14ac:dyDescent="0.3">
      <c r="A5" s="80" t="s">
        <v>98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15"/>
    </row>
    <row r="6" spans="1:21" ht="18.5" x14ac:dyDescent="0.3">
      <c r="A6" s="131" t="s">
        <v>39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6"/>
    </row>
    <row r="7" spans="1:21" ht="30" customHeight="1" x14ac:dyDescent="0.3">
      <c r="A7" s="132" t="str">
        <f>'Hoja de trabajo'!C7</f>
        <v>UNIVERSIDAD TECNOLÓGICA DE LA RIVIERA MAYA</v>
      </c>
      <c r="B7" s="133" t="s">
        <v>18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82"/>
      <c r="R7" s="82"/>
      <c r="S7" s="82"/>
      <c r="T7" s="82"/>
      <c r="U7" s="83"/>
    </row>
    <row r="8" spans="1:21" ht="30" customHeight="1" x14ac:dyDescent="0.3">
      <c r="A8" s="132"/>
      <c r="B8" s="84" t="s">
        <v>40</v>
      </c>
      <c r="C8" s="85"/>
      <c r="D8" s="84" t="s">
        <v>42</v>
      </c>
      <c r="E8" s="85"/>
      <c r="F8" s="134" t="s">
        <v>19</v>
      </c>
      <c r="G8" s="134"/>
      <c r="H8" s="134"/>
      <c r="I8" s="85"/>
      <c r="J8" s="134" t="s">
        <v>20</v>
      </c>
      <c r="K8" s="134"/>
      <c r="L8" s="134"/>
      <c r="M8" s="85"/>
      <c r="N8" s="84" t="s">
        <v>21</v>
      </c>
      <c r="O8" s="85"/>
      <c r="P8" s="84" t="s">
        <v>22</v>
      </c>
      <c r="Q8" s="83"/>
      <c r="R8" s="133" t="s">
        <v>23</v>
      </c>
      <c r="S8" s="133"/>
      <c r="T8" s="133"/>
      <c r="U8" s="133"/>
    </row>
    <row r="9" spans="1:21" ht="30" customHeight="1" x14ac:dyDescent="0.35">
      <c r="A9" s="86"/>
      <c r="B9" s="87"/>
      <c r="C9" s="87"/>
      <c r="D9" s="87"/>
      <c r="E9" s="87"/>
      <c r="F9" s="85" t="s">
        <v>94</v>
      </c>
      <c r="G9" s="85" t="s">
        <v>95</v>
      </c>
      <c r="H9" s="85" t="s">
        <v>96</v>
      </c>
      <c r="I9" s="87"/>
      <c r="J9" s="85" t="s">
        <v>94</v>
      </c>
      <c r="K9" s="85" t="s">
        <v>95</v>
      </c>
      <c r="L9" s="85" t="s">
        <v>96</v>
      </c>
      <c r="M9" s="87"/>
      <c r="N9" s="87"/>
      <c r="O9" s="87"/>
      <c r="P9" s="87"/>
      <c r="Q9" s="87"/>
      <c r="R9" s="85" t="s">
        <v>94</v>
      </c>
      <c r="S9" s="85" t="s">
        <v>95</v>
      </c>
      <c r="T9" s="85" t="s">
        <v>96</v>
      </c>
      <c r="U9" s="88" t="s">
        <v>97</v>
      </c>
    </row>
    <row r="10" spans="1:21" ht="17.25" customHeight="1" thickBot="1" x14ac:dyDescent="0.45">
      <c r="A10" s="31"/>
      <c r="B10" s="31"/>
      <c r="C10" s="31"/>
      <c r="D10" s="31"/>
      <c r="E10" s="31"/>
      <c r="F10" s="31"/>
      <c r="G10" s="31"/>
      <c r="H10" s="31"/>
      <c r="I10" s="31"/>
      <c r="J10" s="32"/>
      <c r="K10" s="32"/>
      <c r="L10" s="32"/>
      <c r="M10" s="31"/>
      <c r="N10" s="31"/>
      <c r="O10" s="31"/>
      <c r="P10" s="31"/>
      <c r="Q10" s="31"/>
      <c r="R10" s="33"/>
      <c r="S10" s="33"/>
      <c r="T10" s="33"/>
      <c r="U10" s="33"/>
    </row>
    <row r="11" spans="1:21" ht="15" customHeight="1" x14ac:dyDescent="0.3">
      <c r="A11" s="113" t="s">
        <v>92</v>
      </c>
      <c r="B11" s="91" t="s">
        <v>57</v>
      </c>
      <c r="C11" s="34"/>
      <c r="D11" s="35" t="s">
        <v>34</v>
      </c>
      <c r="E11" s="34"/>
      <c r="F11" s="36">
        <v>67374.899999999994</v>
      </c>
      <c r="G11" s="36">
        <v>67374.899999999994</v>
      </c>
      <c r="H11" s="36">
        <v>67374.899999999994</v>
      </c>
      <c r="I11" s="37"/>
      <c r="J11" s="35">
        <v>1</v>
      </c>
      <c r="K11" s="35">
        <v>1</v>
      </c>
      <c r="L11" s="35">
        <v>1</v>
      </c>
      <c r="M11" s="37"/>
      <c r="N11" s="35" t="s">
        <v>37</v>
      </c>
      <c r="O11" s="35"/>
      <c r="P11" s="116" t="s">
        <v>90</v>
      </c>
      <c r="Q11" s="37"/>
      <c r="R11" s="38">
        <f>F11*J11</f>
        <v>67374.899999999994</v>
      </c>
      <c r="S11" s="38">
        <f t="shared" ref="S11:T26" si="0">G11*K11</f>
        <v>67374.899999999994</v>
      </c>
      <c r="T11" s="38">
        <f t="shared" si="0"/>
        <v>67374.899999999994</v>
      </c>
      <c r="U11" s="39">
        <f>(R11+S11+T11)</f>
        <v>202124.69999999998</v>
      </c>
    </row>
    <row r="12" spans="1:21" ht="14.5" customHeight="1" x14ac:dyDescent="0.3">
      <c r="A12" s="114"/>
      <c r="B12" s="17" t="s">
        <v>58</v>
      </c>
      <c r="C12" s="18"/>
      <c r="D12" s="19" t="s">
        <v>34</v>
      </c>
      <c r="E12" s="18"/>
      <c r="F12" s="92"/>
      <c r="G12" s="43"/>
      <c r="H12" s="43"/>
      <c r="I12" s="18"/>
      <c r="J12" s="19"/>
      <c r="K12" s="19"/>
      <c r="L12" s="19"/>
      <c r="M12" s="18"/>
      <c r="N12" s="19" t="s">
        <v>37</v>
      </c>
      <c r="O12" s="19"/>
      <c r="P12" s="117"/>
      <c r="Q12" s="18"/>
      <c r="R12" s="21">
        <f t="shared" ref="R12:T48" si="1">F12*J12</f>
        <v>0</v>
      </c>
      <c r="S12" s="21">
        <f t="shared" si="0"/>
        <v>0</v>
      </c>
      <c r="T12" s="21">
        <f t="shared" si="0"/>
        <v>0</v>
      </c>
      <c r="U12" s="45">
        <f t="shared" ref="U12:U48" si="2">(R12+S12+T12)</f>
        <v>0</v>
      </c>
    </row>
    <row r="13" spans="1:21" ht="15" customHeight="1" x14ac:dyDescent="0.3">
      <c r="A13" s="114" t="str">
        <f>'[1]Hoja de trabajo'!$A$1</f>
        <v>NOMBRE DE LA UNIVERSIDAD</v>
      </c>
      <c r="B13" s="17" t="s">
        <v>61</v>
      </c>
      <c r="C13" s="18"/>
      <c r="D13" s="19" t="s">
        <v>34</v>
      </c>
      <c r="E13" s="18"/>
      <c r="F13" s="92"/>
      <c r="G13" s="43"/>
      <c r="H13" s="43"/>
      <c r="I13" s="18"/>
      <c r="J13" s="19"/>
      <c r="K13" s="19"/>
      <c r="L13" s="19"/>
      <c r="M13" s="18"/>
      <c r="N13" s="19" t="s">
        <v>37</v>
      </c>
      <c r="O13" s="19"/>
      <c r="P13" s="117"/>
      <c r="Q13" s="18"/>
      <c r="R13" s="21">
        <f t="shared" si="1"/>
        <v>0</v>
      </c>
      <c r="S13" s="21">
        <f t="shared" si="0"/>
        <v>0</v>
      </c>
      <c r="T13" s="21">
        <f t="shared" si="0"/>
        <v>0</v>
      </c>
      <c r="U13" s="45">
        <f t="shared" si="2"/>
        <v>0</v>
      </c>
    </row>
    <row r="14" spans="1:21" ht="14.5" customHeight="1" x14ac:dyDescent="0.3">
      <c r="A14" s="114"/>
      <c r="B14" s="17" t="s">
        <v>59</v>
      </c>
      <c r="C14" s="18"/>
      <c r="D14" s="19" t="s">
        <v>34</v>
      </c>
      <c r="E14" s="18"/>
      <c r="F14" s="43">
        <v>50538</v>
      </c>
      <c r="G14" s="43">
        <v>50538</v>
      </c>
      <c r="H14" s="43">
        <v>50538</v>
      </c>
      <c r="I14" s="18"/>
      <c r="J14" s="19">
        <v>1</v>
      </c>
      <c r="K14" s="19">
        <v>1</v>
      </c>
      <c r="L14" s="19">
        <v>1</v>
      </c>
      <c r="M14" s="18"/>
      <c r="N14" s="19" t="s">
        <v>37</v>
      </c>
      <c r="O14" s="19"/>
      <c r="P14" s="117"/>
      <c r="Q14" s="18"/>
      <c r="R14" s="21">
        <f t="shared" si="1"/>
        <v>50538</v>
      </c>
      <c r="S14" s="21">
        <f t="shared" si="0"/>
        <v>50538</v>
      </c>
      <c r="T14" s="21">
        <f t="shared" si="0"/>
        <v>50538</v>
      </c>
      <c r="U14" s="45">
        <f t="shared" si="2"/>
        <v>151614</v>
      </c>
    </row>
    <row r="15" spans="1:21" ht="15" customHeight="1" x14ac:dyDescent="0.3">
      <c r="A15" s="114" t="str">
        <f>'[1]Hoja de trabajo'!$A$1</f>
        <v>NOMBRE DE LA UNIVERSIDAD</v>
      </c>
      <c r="B15" s="17" t="s">
        <v>62</v>
      </c>
      <c r="C15" s="18"/>
      <c r="D15" s="19" t="s">
        <v>34</v>
      </c>
      <c r="E15" s="18"/>
      <c r="F15" s="43">
        <v>50538</v>
      </c>
      <c r="G15" s="43">
        <v>50538</v>
      </c>
      <c r="H15" s="43">
        <v>50538</v>
      </c>
      <c r="I15" s="18"/>
      <c r="J15" s="19">
        <v>1</v>
      </c>
      <c r="K15" s="19">
        <v>1</v>
      </c>
      <c r="L15" s="19">
        <v>1</v>
      </c>
      <c r="M15" s="18"/>
      <c r="N15" s="19" t="s">
        <v>37</v>
      </c>
      <c r="O15" s="19"/>
      <c r="P15" s="117"/>
      <c r="Q15" s="18"/>
      <c r="R15" s="21">
        <f t="shared" si="1"/>
        <v>50538</v>
      </c>
      <c r="S15" s="21">
        <f t="shared" si="0"/>
        <v>50538</v>
      </c>
      <c r="T15" s="21">
        <f t="shared" si="0"/>
        <v>50538</v>
      </c>
      <c r="U15" s="45">
        <f t="shared" si="2"/>
        <v>151614</v>
      </c>
    </row>
    <row r="16" spans="1:21" ht="14.5" customHeight="1" x14ac:dyDescent="0.3">
      <c r="A16" s="114"/>
      <c r="B16" s="17" t="s">
        <v>24</v>
      </c>
      <c r="C16" s="18"/>
      <c r="D16" s="19" t="s">
        <v>34</v>
      </c>
      <c r="E16" s="18"/>
      <c r="F16" s="43">
        <v>50538</v>
      </c>
      <c r="G16" s="43">
        <v>50538</v>
      </c>
      <c r="H16" s="43">
        <v>50538</v>
      </c>
      <c r="I16" s="18"/>
      <c r="J16" s="19">
        <v>4</v>
      </c>
      <c r="K16" s="19">
        <v>4</v>
      </c>
      <c r="L16" s="19">
        <v>4</v>
      </c>
      <c r="M16" s="18"/>
      <c r="N16" s="19" t="s">
        <v>93</v>
      </c>
      <c r="O16" s="19"/>
      <c r="P16" s="117"/>
      <c r="Q16" s="18"/>
      <c r="R16" s="21">
        <f t="shared" si="1"/>
        <v>202152</v>
      </c>
      <c r="S16" s="21">
        <f t="shared" si="0"/>
        <v>202152</v>
      </c>
      <c r="T16" s="21">
        <f t="shared" si="0"/>
        <v>202152</v>
      </c>
      <c r="U16" s="45">
        <f>(R16+S16+T16)</f>
        <v>606456</v>
      </c>
    </row>
    <row r="17" spans="1:21" ht="15" customHeight="1" x14ac:dyDescent="0.3">
      <c r="A17" s="114" t="str">
        <f>'[1]Hoja de trabajo'!$A$1</f>
        <v>NOMBRE DE LA UNIVERSIDAD</v>
      </c>
      <c r="B17" s="17" t="s">
        <v>25</v>
      </c>
      <c r="C17" s="18"/>
      <c r="D17" s="19" t="s">
        <v>34</v>
      </c>
      <c r="E17" s="18"/>
      <c r="F17" s="43">
        <v>35842.800000000003</v>
      </c>
      <c r="G17" s="43">
        <v>35842.800000000003</v>
      </c>
      <c r="H17" s="43">
        <v>35842.800000000003</v>
      </c>
      <c r="I17" s="18"/>
      <c r="J17" s="19">
        <v>4</v>
      </c>
      <c r="K17" s="19">
        <v>4</v>
      </c>
      <c r="L17" s="19">
        <v>4</v>
      </c>
      <c r="M17" s="18"/>
      <c r="N17" s="19" t="s">
        <v>93</v>
      </c>
      <c r="O17" s="19"/>
      <c r="P17" s="117"/>
      <c r="Q17" s="18"/>
      <c r="R17" s="21">
        <f t="shared" si="1"/>
        <v>143371.20000000001</v>
      </c>
      <c r="S17" s="21">
        <f t="shared" si="0"/>
        <v>143371.20000000001</v>
      </c>
      <c r="T17" s="21">
        <f t="shared" si="0"/>
        <v>143371.20000000001</v>
      </c>
      <c r="U17" s="45">
        <f t="shared" si="2"/>
        <v>430113.60000000003</v>
      </c>
    </row>
    <row r="18" spans="1:21" ht="14.5" customHeight="1" x14ac:dyDescent="0.3">
      <c r="A18" s="114"/>
      <c r="B18" s="17" t="s">
        <v>60</v>
      </c>
      <c r="C18" s="18"/>
      <c r="D18" s="19" t="s">
        <v>34</v>
      </c>
      <c r="E18" s="18"/>
      <c r="F18" s="43">
        <v>26046</v>
      </c>
      <c r="G18" s="43">
        <v>26046</v>
      </c>
      <c r="H18" s="43">
        <v>26046</v>
      </c>
      <c r="I18" s="18"/>
      <c r="J18" s="19">
        <v>8</v>
      </c>
      <c r="K18" s="19">
        <v>8</v>
      </c>
      <c r="L18" s="19">
        <v>8</v>
      </c>
      <c r="M18" s="18"/>
      <c r="N18" s="19" t="s">
        <v>93</v>
      </c>
      <c r="O18" s="19"/>
      <c r="P18" s="117"/>
      <c r="Q18" s="18"/>
      <c r="R18" s="21">
        <f t="shared" si="1"/>
        <v>208368</v>
      </c>
      <c r="S18" s="21">
        <f t="shared" si="0"/>
        <v>208368</v>
      </c>
      <c r="T18" s="21">
        <f t="shared" si="0"/>
        <v>208368</v>
      </c>
      <c r="U18" s="45">
        <f t="shared" si="2"/>
        <v>625104</v>
      </c>
    </row>
    <row r="19" spans="1:21" ht="15" customHeight="1" x14ac:dyDescent="0.3">
      <c r="A19" s="114" t="str">
        <f>'[1]Hoja de trabajo'!$A$1</f>
        <v>NOMBRE DE LA UNIVERSIDAD</v>
      </c>
      <c r="B19" s="17" t="s">
        <v>28</v>
      </c>
      <c r="C19" s="18"/>
      <c r="D19" s="19" t="s">
        <v>36</v>
      </c>
      <c r="E19" s="18"/>
      <c r="F19" s="92"/>
      <c r="G19" s="43"/>
      <c r="H19" s="43"/>
      <c r="I19" s="18"/>
      <c r="J19" s="19"/>
      <c r="K19" s="19"/>
      <c r="L19" s="19"/>
      <c r="M19" s="18"/>
      <c r="N19" s="19" t="s">
        <v>93</v>
      </c>
      <c r="O19" s="19"/>
      <c r="P19" s="117"/>
      <c r="Q19" s="18"/>
      <c r="R19" s="21">
        <f t="shared" si="1"/>
        <v>0</v>
      </c>
      <c r="S19" s="21">
        <f t="shared" si="0"/>
        <v>0</v>
      </c>
      <c r="T19" s="21">
        <f t="shared" si="0"/>
        <v>0</v>
      </c>
      <c r="U19" s="45">
        <f t="shared" si="2"/>
        <v>0</v>
      </c>
    </row>
    <row r="20" spans="1:21" ht="14.5" customHeight="1" x14ac:dyDescent="0.3">
      <c r="A20" s="114"/>
      <c r="B20" s="17" t="s">
        <v>29</v>
      </c>
      <c r="C20" s="18"/>
      <c r="D20" s="19" t="s">
        <v>36</v>
      </c>
      <c r="E20" s="18"/>
      <c r="F20" s="92"/>
      <c r="G20" s="43"/>
      <c r="H20" s="43"/>
      <c r="I20" s="18"/>
      <c r="J20" s="19"/>
      <c r="K20" s="19"/>
      <c r="L20" s="19"/>
      <c r="M20" s="18"/>
      <c r="N20" s="19" t="s">
        <v>93</v>
      </c>
      <c r="O20" s="19"/>
      <c r="P20" s="117"/>
      <c r="Q20" s="18"/>
      <c r="R20" s="21">
        <f t="shared" si="1"/>
        <v>0</v>
      </c>
      <c r="S20" s="21">
        <f t="shared" si="0"/>
        <v>0</v>
      </c>
      <c r="T20" s="21">
        <f t="shared" si="0"/>
        <v>0</v>
      </c>
      <c r="U20" s="45">
        <f t="shared" si="2"/>
        <v>0</v>
      </c>
    </row>
    <row r="21" spans="1:21" ht="15" customHeight="1" x14ac:dyDescent="0.3">
      <c r="A21" s="114" t="str">
        <f>'[1]Hoja de trabajo'!$A$1</f>
        <v>NOMBRE DE LA UNIVERSIDAD</v>
      </c>
      <c r="B21" s="17" t="s">
        <v>30</v>
      </c>
      <c r="C21" s="18"/>
      <c r="D21" s="19" t="s">
        <v>36</v>
      </c>
      <c r="E21" s="18"/>
      <c r="F21" s="92"/>
      <c r="G21" s="43"/>
      <c r="H21" s="43"/>
      <c r="I21" s="18"/>
      <c r="J21" s="19"/>
      <c r="K21" s="19"/>
      <c r="L21" s="19"/>
      <c r="M21" s="18"/>
      <c r="N21" s="19" t="s">
        <v>93</v>
      </c>
      <c r="O21" s="19"/>
      <c r="P21" s="117"/>
      <c r="Q21" s="18"/>
      <c r="R21" s="21">
        <f t="shared" si="1"/>
        <v>0</v>
      </c>
      <c r="S21" s="21">
        <f t="shared" si="0"/>
        <v>0</v>
      </c>
      <c r="T21" s="21">
        <f t="shared" si="0"/>
        <v>0</v>
      </c>
      <c r="U21" s="45">
        <f>(R21+S21+T21)</f>
        <v>0</v>
      </c>
    </row>
    <row r="22" spans="1:21" ht="14.5" customHeight="1" x14ac:dyDescent="0.3">
      <c r="A22" s="114"/>
      <c r="B22" s="17" t="s">
        <v>31</v>
      </c>
      <c r="C22" s="18"/>
      <c r="D22" s="19" t="s">
        <v>36</v>
      </c>
      <c r="E22" s="18"/>
      <c r="F22" s="92"/>
      <c r="G22" s="43"/>
      <c r="H22" s="43"/>
      <c r="I22" s="18"/>
      <c r="J22" s="19"/>
      <c r="K22" s="19"/>
      <c r="L22" s="19"/>
      <c r="M22" s="18"/>
      <c r="N22" s="19" t="s">
        <v>93</v>
      </c>
      <c r="O22" s="19"/>
      <c r="P22" s="117"/>
      <c r="Q22" s="18"/>
      <c r="R22" s="21">
        <f t="shared" si="1"/>
        <v>0</v>
      </c>
      <c r="S22" s="21">
        <f t="shared" si="0"/>
        <v>0</v>
      </c>
      <c r="T22" s="21">
        <f t="shared" si="0"/>
        <v>0</v>
      </c>
      <c r="U22" s="45">
        <f t="shared" si="2"/>
        <v>0</v>
      </c>
    </row>
    <row r="23" spans="1:21" ht="15" customHeight="1" x14ac:dyDescent="0.3">
      <c r="A23" s="114" t="str">
        <f>'[1]Hoja de trabajo'!$A$1</f>
        <v>NOMBRE DE LA UNIVERSIDAD</v>
      </c>
      <c r="B23" s="17" t="s">
        <v>32</v>
      </c>
      <c r="C23" s="18"/>
      <c r="D23" s="19" t="s">
        <v>36</v>
      </c>
      <c r="E23" s="18"/>
      <c r="F23" s="92"/>
      <c r="G23" s="43"/>
      <c r="H23" s="43"/>
      <c r="I23" s="18"/>
      <c r="J23" s="19"/>
      <c r="K23" s="19"/>
      <c r="L23" s="19"/>
      <c r="M23" s="18"/>
      <c r="N23" s="19" t="s">
        <v>93</v>
      </c>
      <c r="O23" s="19"/>
      <c r="P23" s="117"/>
      <c r="Q23" s="18"/>
      <c r="R23" s="21">
        <f t="shared" si="1"/>
        <v>0</v>
      </c>
      <c r="S23" s="21">
        <f t="shared" si="0"/>
        <v>0</v>
      </c>
      <c r="T23" s="21">
        <f t="shared" si="0"/>
        <v>0</v>
      </c>
      <c r="U23" s="45">
        <f t="shared" si="2"/>
        <v>0</v>
      </c>
    </row>
    <row r="24" spans="1:21" ht="14.5" customHeight="1" x14ac:dyDescent="0.3">
      <c r="A24" s="114"/>
      <c r="B24" s="17" t="s">
        <v>33</v>
      </c>
      <c r="C24" s="18"/>
      <c r="D24" s="19" t="s">
        <v>36</v>
      </c>
      <c r="E24" s="18"/>
      <c r="F24" s="43">
        <v>22529.7</v>
      </c>
      <c r="G24" s="43">
        <v>22529.7</v>
      </c>
      <c r="H24" s="43">
        <v>22529.7</v>
      </c>
      <c r="I24" s="18"/>
      <c r="J24" s="19">
        <v>19</v>
      </c>
      <c r="K24" s="19">
        <v>19</v>
      </c>
      <c r="L24" s="19">
        <v>19</v>
      </c>
      <c r="M24" s="18"/>
      <c r="N24" s="19" t="s">
        <v>93</v>
      </c>
      <c r="O24" s="19"/>
      <c r="P24" s="117"/>
      <c r="Q24" s="18"/>
      <c r="R24" s="21">
        <f t="shared" si="1"/>
        <v>428064.3</v>
      </c>
      <c r="S24" s="21">
        <f t="shared" si="0"/>
        <v>428064.3</v>
      </c>
      <c r="T24" s="21">
        <f t="shared" si="0"/>
        <v>428064.3</v>
      </c>
      <c r="U24" s="45">
        <f t="shared" si="2"/>
        <v>1284192.8999999999</v>
      </c>
    </row>
    <row r="25" spans="1:21" ht="15" customHeight="1" x14ac:dyDescent="0.3">
      <c r="A25" s="114" t="str">
        <f>'[1]Hoja de trabajo'!$A$1</f>
        <v>NOMBRE DE LA UNIVERSIDAD</v>
      </c>
      <c r="B25" s="17" t="s">
        <v>63</v>
      </c>
      <c r="C25" s="18"/>
      <c r="D25" s="19" t="s">
        <v>36</v>
      </c>
      <c r="E25" s="18"/>
      <c r="F25" s="92">
        <v>7070.93</v>
      </c>
      <c r="G25" s="92">
        <v>7070.93</v>
      </c>
      <c r="H25" s="92">
        <v>7070.93</v>
      </c>
      <c r="I25" s="18"/>
      <c r="J25" s="19">
        <v>107</v>
      </c>
      <c r="K25" s="19">
        <v>107</v>
      </c>
      <c r="L25" s="19">
        <v>107</v>
      </c>
      <c r="M25" s="18"/>
      <c r="N25" s="19" t="s">
        <v>93</v>
      </c>
      <c r="O25" s="19"/>
      <c r="P25" s="117"/>
      <c r="Q25" s="18"/>
      <c r="R25" s="21">
        <f t="shared" si="1"/>
        <v>756589.51</v>
      </c>
      <c r="S25" s="21">
        <f t="shared" si="0"/>
        <v>756589.51</v>
      </c>
      <c r="T25" s="21">
        <f t="shared" si="0"/>
        <v>756589.51</v>
      </c>
      <c r="U25" s="45">
        <f t="shared" si="2"/>
        <v>2269768.5300000003</v>
      </c>
    </row>
    <row r="26" spans="1:21" ht="14.5" customHeight="1" x14ac:dyDescent="0.3">
      <c r="A26" s="114"/>
      <c r="B26" s="17" t="s">
        <v>64</v>
      </c>
      <c r="C26" s="18"/>
      <c r="D26" s="19" t="s">
        <v>36</v>
      </c>
      <c r="E26" s="18"/>
      <c r="F26" s="92"/>
      <c r="G26" s="43"/>
      <c r="H26" s="43"/>
      <c r="I26" s="18"/>
      <c r="J26" s="19"/>
      <c r="K26" s="19"/>
      <c r="L26" s="19"/>
      <c r="M26" s="18"/>
      <c r="N26" s="19" t="s">
        <v>93</v>
      </c>
      <c r="O26" s="19"/>
      <c r="P26" s="117"/>
      <c r="Q26" s="18"/>
      <c r="R26" s="21">
        <f t="shared" si="1"/>
        <v>0</v>
      </c>
      <c r="S26" s="21">
        <f t="shared" si="0"/>
        <v>0</v>
      </c>
      <c r="T26" s="21">
        <f t="shared" si="0"/>
        <v>0</v>
      </c>
      <c r="U26" s="45">
        <f t="shared" si="2"/>
        <v>0</v>
      </c>
    </row>
    <row r="27" spans="1:21" ht="15" customHeight="1" x14ac:dyDescent="0.3">
      <c r="A27" s="114" t="str">
        <f>'[1]Hoja de trabajo'!$A$1</f>
        <v>NOMBRE DE LA UNIVERSIDAD</v>
      </c>
      <c r="B27" s="17" t="s">
        <v>65</v>
      </c>
      <c r="C27" s="18"/>
      <c r="D27" s="19" t="s">
        <v>36</v>
      </c>
      <c r="E27" s="18"/>
      <c r="F27" s="92"/>
      <c r="G27" s="43"/>
      <c r="H27" s="43"/>
      <c r="I27" s="18"/>
      <c r="J27" s="19"/>
      <c r="K27" s="19"/>
      <c r="L27" s="19"/>
      <c r="M27" s="18"/>
      <c r="N27" s="19" t="s">
        <v>93</v>
      </c>
      <c r="O27" s="19"/>
      <c r="P27" s="117"/>
      <c r="Q27" s="18"/>
      <c r="R27" s="21">
        <f t="shared" si="1"/>
        <v>0</v>
      </c>
      <c r="S27" s="21">
        <f t="shared" si="1"/>
        <v>0</v>
      </c>
      <c r="T27" s="21">
        <f t="shared" si="1"/>
        <v>0</v>
      </c>
      <c r="U27" s="45">
        <f t="shared" si="2"/>
        <v>0</v>
      </c>
    </row>
    <row r="28" spans="1:21" ht="14.5" customHeight="1" x14ac:dyDescent="0.3">
      <c r="A28" s="114"/>
      <c r="B28" s="17" t="s">
        <v>66</v>
      </c>
      <c r="C28" s="18"/>
      <c r="D28" s="19" t="s">
        <v>36</v>
      </c>
      <c r="E28" s="18"/>
      <c r="F28" s="92"/>
      <c r="G28" s="43"/>
      <c r="H28" s="43"/>
      <c r="I28" s="18"/>
      <c r="J28" s="19"/>
      <c r="K28" s="19"/>
      <c r="L28" s="19"/>
      <c r="M28" s="18"/>
      <c r="N28" s="19" t="s">
        <v>93</v>
      </c>
      <c r="O28" s="19"/>
      <c r="P28" s="117"/>
      <c r="Q28" s="18"/>
      <c r="R28" s="21">
        <f t="shared" si="1"/>
        <v>0</v>
      </c>
      <c r="S28" s="21">
        <f t="shared" si="1"/>
        <v>0</v>
      </c>
      <c r="T28" s="21">
        <f t="shared" si="1"/>
        <v>0</v>
      </c>
      <c r="U28" s="45">
        <f t="shared" si="2"/>
        <v>0</v>
      </c>
    </row>
    <row r="29" spans="1:21" ht="15" customHeight="1" x14ac:dyDescent="0.3">
      <c r="A29" s="114" t="str">
        <f>'[1]Hoja de trabajo'!$A$1</f>
        <v>NOMBRE DE LA UNIVERSIDAD</v>
      </c>
      <c r="B29" s="17" t="s">
        <v>67</v>
      </c>
      <c r="C29" s="18"/>
      <c r="D29" s="19" t="s">
        <v>35</v>
      </c>
      <c r="E29" s="18"/>
      <c r="F29" s="43">
        <v>15972.3</v>
      </c>
      <c r="G29" s="43">
        <v>15972.3</v>
      </c>
      <c r="H29" s="43">
        <v>15972.3</v>
      </c>
      <c r="I29" s="18"/>
      <c r="J29" s="19">
        <v>3</v>
      </c>
      <c r="K29" s="19">
        <v>3</v>
      </c>
      <c r="L29" s="19">
        <v>3</v>
      </c>
      <c r="M29" s="18"/>
      <c r="N29" s="19" t="s">
        <v>93</v>
      </c>
      <c r="O29" s="19"/>
      <c r="P29" s="117"/>
      <c r="Q29" s="18"/>
      <c r="R29" s="21">
        <f t="shared" si="1"/>
        <v>47916.899999999994</v>
      </c>
      <c r="S29" s="21">
        <f t="shared" si="1"/>
        <v>47916.899999999994</v>
      </c>
      <c r="T29" s="21">
        <f t="shared" si="1"/>
        <v>47916.899999999994</v>
      </c>
      <c r="U29" s="45">
        <f t="shared" si="2"/>
        <v>143750.69999999998</v>
      </c>
    </row>
    <row r="30" spans="1:21" ht="14.5" customHeight="1" x14ac:dyDescent="0.3">
      <c r="A30" s="114"/>
      <c r="B30" s="17" t="s">
        <v>68</v>
      </c>
      <c r="C30" s="18"/>
      <c r="D30" s="19" t="s">
        <v>35</v>
      </c>
      <c r="E30" s="18"/>
      <c r="F30" s="92"/>
      <c r="G30" s="43"/>
      <c r="H30" s="43"/>
      <c r="I30" s="18"/>
      <c r="J30" s="19"/>
      <c r="K30" s="19"/>
      <c r="L30" s="19"/>
      <c r="M30" s="18"/>
      <c r="N30" s="19" t="s">
        <v>93</v>
      </c>
      <c r="O30" s="19"/>
      <c r="P30" s="117"/>
      <c r="Q30" s="18"/>
      <c r="R30" s="21">
        <f t="shared" si="1"/>
        <v>0</v>
      </c>
      <c r="S30" s="21">
        <f t="shared" si="1"/>
        <v>0</v>
      </c>
      <c r="T30" s="21">
        <f t="shared" si="1"/>
        <v>0</v>
      </c>
      <c r="U30" s="45">
        <f t="shared" si="2"/>
        <v>0</v>
      </c>
    </row>
    <row r="31" spans="1:21" ht="15" customHeight="1" x14ac:dyDescent="0.3">
      <c r="A31" s="114" t="str">
        <f>'[1]Hoja de trabajo'!$A$1</f>
        <v>NOMBRE DE LA UNIVERSIDAD</v>
      </c>
      <c r="B31" s="17" t="s">
        <v>26</v>
      </c>
      <c r="C31" s="18"/>
      <c r="D31" s="19" t="s">
        <v>35</v>
      </c>
      <c r="E31" s="18"/>
      <c r="F31" s="92"/>
      <c r="G31" s="43"/>
      <c r="H31" s="43"/>
      <c r="I31" s="18"/>
      <c r="J31" s="19"/>
      <c r="K31" s="19"/>
      <c r="L31" s="19"/>
      <c r="M31" s="18"/>
      <c r="N31" s="19" t="s">
        <v>93</v>
      </c>
      <c r="O31" s="19"/>
      <c r="P31" s="117"/>
      <c r="Q31" s="18"/>
      <c r="R31" s="21">
        <f t="shared" si="1"/>
        <v>0</v>
      </c>
      <c r="S31" s="21">
        <f t="shared" si="1"/>
        <v>0</v>
      </c>
      <c r="T31" s="21">
        <f t="shared" si="1"/>
        <v>0</v>
      </c>
      <c r="U31" s="45">
        <f t="shared" si="2"/>
        <v>0</v>
      </c>
    </row>
    <row r="32" spans="1:21" ht="14.5" customHeight="1" x14ac:dyDescent="0.3">
      <c r="A32" s="114"/>
      <c r="B32" s="17" t="s">
        <v>69</v>
      </c>
      <c r="C32" s="18"/>
      <c r="D32" s="19" t="s">
        <v>35</v>
      </c>
      <c r="E32" s="18"/>
      <c r="F32" s="92"/>
      <c r="G32" s="43"/>
      <c r="H32" s="43"/>
      <c r="I32" s="18"/>
      <c r="J32" s="19"/>
      <c r="K32" s="19"/>
      <c r="L32" s="19"/>
      <c r="M32" s="18"/>
      <c r="N32" s="19" t="s">
        <v>93</v>
      </c>
      <c r="O32" s="19"/>
      <c r="P32" s="117"/>
      <c r="Q32" s="18"/>
      <c r="R32" s="21">
        <f t="shared" si="1"/>
        <v>0</v>
      </c>
      <c r="S32" s="21">
        <f t="shared" si="1"/>
        <v>0</v>
      </c>
      <c r="T32" s="21">
        <f t="shared" si="1"/>
        <v>0</v>
      </c>
      <c r="U32" s="45">
        <f t="shared" si="2"/>
        <v>0</v>
      </c>
    </row>
    <row r="33" spans="1:21" ht="15" customHeight="1" x14ac:dyDescent="0.3">
      <c r="A33" s="114" t="str">
        <f>'[1]Hoja de trabajo'!$A$1</f>
        <v>NOMBRE DE LA UNIVERSIDAD</v>
      </c>
      <c r="B33" s="17" t="s">
        <v>27</v>
      </c>
      <c r="C33" s="18"/>
      <c r="D33" s="19" t="s">
        <v>35</v>
      </c>
      <c r="E33" s="18"/>
      <c r="F33" s="43">
        <v>9986.4</v>
      </c>
      <c r="G33" s="43">
        <v>9986.4</v>
      </c>
      <c r="H33" s="43">
        <v>9986.4</v>
      </c>
      <c r="I33" s="18"/>
      <c r="J33" s="19">
        <v>5</v>
      </c>
      <c r="K33" s="19">
        <v>5</v>
      </c>
      <c r="L33" s="19">
        <v>5</v>
      </c>
      <c r="M33" s="18"/>
      <c r="N33" s="19" t="s">
        <v>93</v>
      </c>
      <c r="O33" s="19"/>
      <c r="P33" s="117"/>
      <c r="Q33" s="18"/>
      <c r="R33" s="21">
        <f t="shared" si="1"/>
        <v>49932</v>
      </c>
      <c r="S33" s="21">
        <f t="shared" si="1"/>
        <v>49932</v>
      </c>
      <c r="T33" s="21">
        <f t="shared" si="1"/>
        <v>49932</v>
      </c>
      <c r="U33" s="45">
        <f t="shared" si="2"/>
        <v>149796</v>
      </c>
    </row>
    <row r="34" spans="1:21" ht="14.5" customHeight="1" x14ac:dyDescent="0.3">
      <c r="A34" s="114"/>
      <c r="B34" s="17" t="s">
        <v>70</v>
      </c>
      <c r="C34" s="18"/>
      <c r="D34" s="19" t="s">
        <v>35</v>
      </c>
      <c r="E34" s="18"/>
      <c r="F34" s="43">
        <v>8593.7999999999993</v>
      </c>
      <c r="G34" s="43">
        <v>8593.7999999999993</v>
      </c>
      <c r="H34" s="43">
        <v>8593.7999999999993</v>
      </c>
      <c r="I34" s="18"/>
      <c r="J34" s="19">
        <v>2</v>
      </c>
      <c r="K34" s="19">
        <v>2</v>
      </c>
      <c r="L34" s="19">
        <v>2</v>
      </c>
      <c r="M34" s="18"/>
      <c r="N34" s="19" t="s">
        <v>93</v>
      </c>
      <c r="O34" s="19"/>
      <c r="P34" s="117"/>
      <c r="Q34" s="18"/>
      <c r="R34" s="21">
        <f t="shared" si="1"/>
        <v>17187.599999999999</v>
      </c>
      <c r="S34" s="21">
        <f t="shared" si="1"/>
        <v>17187.599999999999</v>
      </c>
      <c r="T34" s="21">
        <f t="shared" si="1"/>
        <v>17187.599999999999</v>
      </c>
      <c r="U34" s="45">
        <f t="shared" si="2"/>
        <v>51562.799999999996</v>
      </c>
    </row>
    <row r="35" spans="1:21" ht="15" customHeight="1" x14ac:dyDescent="0.3">
      <c r="A35" s="114" t="str">
        <f>'[1]Hoja de trabajo'!$A$1</f>
        <v>NOMBRE DE LA UNIVERSIDAD</v>
      </c>
      <c r="B35" s="17" t="s">
        <v>71</v>
      </c>
      <c r="C35" s="18"/>
      <c r="D35" s="19" t="s">
        <v>35</v>
      </c>
      <c r="E35" s="18"/>
      <c r="F35" s="92"/>
      <c r="G35" s="43"/>
      <c r="H35" s="43"/>
      <c r="I35" s="18"/>
      <c r="J35" s="19"/>
      <c r="K35" s="19"/>
      <c r="L35" s="19"/>
      <c r="M35" s="18"/>
      <c r="N35" s="19" t="s">
        <v>93</v>
      </c>
      <c r="O35" s="19"/>
      <c r="P35" s="117"/>
      <c r="Q35" s="18"/>
      <c r="R35" s="21">
        <f t="shared" si="1"/>
        <v>0</v>
      </c>
      <c r="S35" s="21">
        <f t="shared" si="1"/>
        <v>0</v>
      </c>
      <c r="T35" s="21">
        <f t="shared" si="1"/>
        <v>0</v>
      </c>
      <c r="U35" s="45">
        <f t="shared" si="2"/>
        <v>0</v>
      </c>
    </row>
    <row r="36" spans="1:21" ht="14.5" customHeight="1" x14ac:dyDescent="0.3">
      <c r="A36" s="114"/>
      <c r="B36" s="17" t="s">
        <v>72</v>
      </c>
      <c r="C36" s="18"/>
      <c r="D36" s="19" t="s">
        <v>35</v>
      </c>
      <c r="E36" s="18"/>
      <c r="F36" s="43">
        <v>7729.5</v>
      </c>
      <c r="G36" s="43">
        <v>7729.5</v>
      </c>
      <c r="H36" s="43">
        <v>7729.5</v>
      </c>
      <c r="I36" s="18"/>
      <c r="J36" s="19">
        <v>5</v>
      </c>
      <c r="K36" s="19">
        <v>5</v>
      </c>
      <c r="L36" s="19">
        <v>5</v>
      </c>
      <c r="M36" s="18"/>
      <c r="N36" s="19" t="s">
        <v>93</v>
      </c>
      <c r="O36" s="19"/>
      <c r="P36" s="117"/>
      <c r="Q36" s="18"/>
      <c r="R36" s="21">
        <f t="shared" si="1"/>
        <v>38647.5</v>
      </c>
      <c r="S36" s="21">
        <f t="shared" si="1"/>
        <v>38647.5</v>
      </c>
      <c r="T36" s="21">
        <f t="shared" si="1"/>
        <v>38647.5</v>
      </c>
      <c r="U36" s="45">
        <f t="shared" si="2"/>
        <v>115942.5</v>
      </c>
    </row>
    <row r="37" spans="1:21" ht="15" customHeight="1" x14ac:dyDescent="0.3">
      <c r="A37" s="114" t="str">
        <f>'[1]Hoja de trabajo'!$A$1</f>
        <v>NOMBRE DE LA UNIVERSIDAD</v>
      </c>
      <c r="B37" s="17" t="s">
        <v>73</v>
      </c>
      <c r="C37" s="18"/>
      <c r="D37" s="19" t="s">
        <v>35</v>
      </c>
      <c r="E37" s="18"/>
      <c r="F37" s="92"/>
      <c r="G37" s="43"/>
      <c r="H37" s="43"/>
      <c r="I37" s="18"/>
      <c r="J37" s="19"/>
      <c r="K37" s="19"/>
      <c r="L37" s="19"/>
      <c r="M37" s="18"/>
      <c r="N37" s="19" t="s">
        <v>93</v>
      </c>
      <c r="O37" s="19"/>
      <c r="P37" s="117"/>
      <c r="Q37" s="18"/>
      <c r="R37" s="21">
        <f t="shared" si="1"/>
        <v>0</v>
      </c>
      <c r="S37" s="21">
        <f t="shared" si="1"/>
        <v>0</v>
      </c>
      <c r="T37" s="21">
        <f t="shared" si="1"/>
        <v>0</v>
      </c>
      <c r="U37" s="45">
        <f>(R37+S37+T37)</f>
        <v>0</v>
      </c>
    </row>
    <row r="38" spans="1:21" ht="14.5" customHeight="1" x14ac:dyDescent="0.3">
      <c r="A38" s="114"/>
      <c r="B38" s="17" t="s">
        <v>74</v>
      </c>
      <c r="C38" s="18"/>
      <c r="D38" s="19" t="s">
        <v>35</v>
      </c>
      <c r="E38" s="18"/>
      <c r="F38" s="93"/>
      <c r="G38" s="43"/>
      <c r="H38" s="43"/>
      <c r="I38" s="18"/>
      <c r="J38" s="19"/>
      <c r="K38" s="19"/>
      <c r="L38" s="19"/>
      <c r="M38" s="18"/>
      <c r="N38" s="19" t="s">
        <v>93</v>
      </c>
      <c r="O38" s="19"/>
      <c r="P38" s="117"/>
      <c r="Q38" s="18"/>
      <c r="R38" s="21">
        <f t="shared" si="1"/>
        <v>0</v>
      </c>
      <c r="S38" s="21">
        <f t="shared" si="1"/>
        <v>0</v>
      </c>
      <c r="T38" s="21">
        <f t="shared" si="1"/>
        <v>0</v>
      </c>
      <c r="U38" s="45">
        <f t="shared" si="2"/>
        <v>0</v>
      </c>
    </row>
    <row r="39" spans="1:21" ht="15" customHeight="1" x14ac:dyDescent="0.3">
      <c r="A39" s="114" t="str">
        <f>'[1]Hoja de trabajo'!$A$1</f>
        <v>NOMBRE DE LA UNIVERSIDAD</v>
      </c>
      <c r="B39" s="17" t="s">
        <v>75</v>
      </c>
      <c r="C39" s="18"/>
      <c r="D39" s="19" t="s">
        <v>35</v>
      </c>
      <c r="E39" s="18"/>
      <c r="F39" s="92"/>
      <c r="G39" s="43"/>
      <c r="H39" s="43"/>
      <c r="I39" s="18"/>
      <c r="J39" s="19"/>
      <c r="K39" s="19"/>
      <c r="L39" s="19"/>
      <c r="M39" s="18"/>
      <c r="N39" s="19" t="s">
        <v>93</v>
      </c>
      <c r="O39" s="19"/>
      <c r="P39" s="117"/>
      <c r="Q39" s="18"/>
      <c r="R39" s="21">
        <f t="shared" si="1"/>
        <v>0</v>
      </c>
      <c r="S39" s="21">
        <f t="shared" si="1"/>
        <v>0</v>
      </c>
      <c r="T39" s="21">
        <f t="shared" si="1"/>
        <v>0</v>
      </c>
      <c r="U39" s="45">
        <f t="shared" si="2"/>
        <v>0</v>
      </c>
    </row>
    <row r="40" spans="1:21" ht="14.5" customHeight="1" x14ac:dyDescent="0.3">
      <c r="A40" s="114"/>
      <c r="B40" s="17" t="s">
        <v>76</v>
      </c>
      <c r="C40" s="18"/>
      <c r="D40" s="19" t="s">
        <v>35</v>
      </c>
      <c r="E40" s="18"/>
      <c r="F40" s="92"/>
      <c r="G40" s="43"/>
      <c r="H40" s="43"/>
      <c r="I40" s="18"/>
      <c r="J40" s="19"/>
      <c r="K40" s="19"/>
      <c r="L40" s="19"/>
      <c r="M40" s="18"/>
      <c r="N40" s="19" t="s">
        <v>93</v>
      </c>
      <c r="O40" s="19"/>
      <c r="P40" s="117"/>
      <c r="Q40" s="18"/>
      <c r="R40" s="21">
        <f t="shared" si="1"/>
        <v>0</v>
      </c>
      <c r="S40" s="21">
        <f t="shared" si="1"/>
        <v>0</v>
      </c>
      <c r="T40" s="21">
        <f t="shared" si="1"/>
        <v>0</v>
      </c>
      <c r="U40" s="45">
        <f t="shared" si="2"/>
        <v>0</v>
      </c>
    </row>
    <row r="41" spans="1:21" ht="14.5" customHeight="1" x14ac:dyDescent="0.3">
      <c r="A41" s="115" t="str">
        <f>'[1]Hoja de trabajo'!$A$1</f>
        <v>NOMBRE DE LA UNIVERSIDAD</v>
      </c>
      <c r="B41" s="17" t="s">
        <v>77</v>
      </c>
      <c r="C41" s="18"/>
      <c r="D41" s="19" t="s">
        <v>35</v>
      </c>
      <c r="E41" s="18"/>
      <c r="F41" s="21"/>
      <c r="G41" s="43"/>
      <c r="H41" s="43"/>
      <c r="I41" s="94"/>
      <c r="J41" s="19"/>
      <c r="K41" s="19"/>
      <c r="L41" s="19"/>
      <c r="M41" s="94"/>
      <c r="N41" s="19" t="s">
        <v>93</v>
      </c>
      <c r="O41" s="19"/>
      <c r="P41" s="117"/>
      <c r="Q41" s="94"/>
      <c r="R41" s="21">
        <f t="shared" si="1"/>
        <v>0</v>
      </c>
      <c r="S41" s="21">
        <f t="shared" si="1"/>
        <v>0</v>
      </c>
      <c r="T41" s="21">
        <f t="shared" si="1"/>
        <v>0</v>
      </c>
      <c r="U41" s="45">
        <f t="shared" si="2"/>
        <v>0</v>
      </c>
    </row>
    <row r="42" spans="1:21" ht="14.5" customHeight="1" x14ac:dyDescent="0.3">
      <c r="A42" s="115"/>
      <c r="B42" s="17" t="s">
        <v>78</v>
      </c>
      <c r="C42" s="18"/>
      <c r="D42" s="19" t="s">
        <v>35</v>
      </c>
      <c r="E42" s="18"/>
      <c r="F42" s="43">
        <v>7354.5</v>
      </c>
      <c r="G42" s="43">
        <v>7354.5</v>
      </c>
      <c r="H42" s="43">
        <v>7354.5</v>
      </c>
      <c r="I42" s="18"/>
      <c r="J42" s="19">
        <v>2</v>
      </c>
      <c r="K42" s="19">
        <v>2</v>
      </c>
      <c r="L42" s="19">
        <v>2</v>
      </c>
      <c r="M42" s="18"/>
      <c r="N42" s="19" t="s">
        <v>93</v>
      </c>
      <c r="O42" s="18"/>
      <c r="P42" s="117"/>
      <c r="Q42" s="18"/>
      <c r="R42" s="21">
        <f t="shared" si="1"/>
        <v>14709</v>
      </c>
      <c r="S42" s="21">
        <f t="shared" si="1"/>
        <v>14709</v>
      </c>
      <c r="T42" s="21">
        <f t="shared" si="1"/>
        <v>14709</v>
      </c>
      <c r="U42" s="45">
        <f t="shared" si="2"/>
        <v>44127</v>
      </c>
    </row>
    <row r="43" spans="1:21" ht="14.5" customHeight="1" x14ac:dyDescent="0.3">
      <c r="A43" s="115" t="str">
        <f>'[1]Hoja de trabajo'!$A$1</f>
        <v>NOMBRE DE LA UNIVERSIDAD</v>
      </c>
      <c r="B43" s="17" t="s">
        <v>79</v>
      </c>
      <c r="C43" s="18"/>
      <c r="D43" s="19" t="s">
        <v>35</v>
      </c>
      <c r="E43" s="18"/>
      <c r="F43" s="21">
        <v>5935.5</v>
      </c>
      <c r="G43" s="43">
        <v>5935.5</v>
      </c>
      <c r="H43" s="43">
        <v>5935.5</v>
      </c>
      <c r="I43" s="18"/>
      <c r="J43" s="19">
        <v>3</v>
      </c>
      <c r="K43" s="19">
        <v>3</v>
      </c>
      <c r="L43" s="19">
        <v>3</v>
      </c>
      <c r="M43" s="18"/>
      <c r="N43" s="19" t="s">
        <v>93</v>
      </c>
      <c r="O43" s="18"/>
      <c r="P43" s="117"/>
      <c r="Q43" s="18"/>
      <c r="R43" s="21">
        <f t="shared" si="1"/>
        <v>17806.5</v>
      </c>
      <c r="S43" s="21">
        <f t="shared" si="1"/>
        <v>17806.5</v>
      </c>
      <c r="T43" s="21">
        <f t="shared" si="1"/>
        <v>17806.5</v>
      </c>
      <c r="U43" s="45">
        <f t="shared" si="2"/>
        <v>53419.5</v>
      </c>
    </row>
    <row r="44" spans="1:21" ht="14.5" customHeight="1" x14ac:dyDescent="0.3">
      <c r="A44" s="115"/>
      <c r="B44" s="17" t="s">
        <v>80</v>
      </c>
      <c r="C44" s="18"/>
      <c r="D44" s="19" t="s">
        <v>35</v>
      </c>
      <c r="E44" s="18"/>
      <c r="F44" s="21">
        <v>7729.5</v>
      </c>
      <c r="G44" s="43">
        <v>7729.5</v>
      </c>
      <c r="H44" s="43">
        <v>7729.5</v>
      </c>
      <c r="I44" s="18"/>
      <c r="J44" s="19">
        <v>1</v>
      </c>
      <c r="K44" s="19">
        <v>1</v>
      </c>
      <c r="L44" s="19">
        <v>1</v>
      </c>
      <c r="M44" s="18"/>
      <c r="N44" s="19" t="s">
        <v>36</v>
      </c>
      <c r="O44" s="18"/>
      <c r="P44" s="117"/>
      <c r="Q44" s="18"/>
      <c r="R44" s="21">
        <f t="shared" si="1"/>
        <v>7729.5</v>
      </c>
      <c r="S44" s="21">
        <f t="shared" si="1"/>
        <v>7729.5</v>
      </c>
      <c r="T44" s="21">
        <f t="shared" si="1"/>
        <v>7729.5</v>
      </c>
      <c r="U44" s="45">
        <f t="shared" si="2"/>
        <v>23188.5</v>
      </c>
    </row>
    <row r="45" spans="1:21" ht="14.5" customHeight="1" x14ac:dyDescent="0.3">
      <c r="A45" s="115" t="str">
        <f>'[1]Hoja de trabajo'!$A$1</f>
        <v>NOMBRE DE LA UNIVERSIDAD</v>
      </c>
      <c r="B45" s="17" t="s">
        <v>81</v>
      </c>
      <c r="C45" s="18"/>
      <c r="D45" s="19" t="s">
        <v>35</v>
      </c>
      <c r="E45" s="18"/>
      <c r="F45" s="21"/>
      <c r="G45" s="43"/>
      <c r="H45" s="43"/>
      <c r="I45" s="18"/>
      <c r="J45" s="19"/>
      <c r="K45" s="19"/>
      <c r="L45" s="19"/>
      <c r="M45" s="18"/>
      <c r="N45" s="19" t="s">
        <v>36</v>
      </c>
      <c r="O45" s="18"/>
      <c r="P45" s="117"/>
      <c r="Q45" s="18"/>
      <c r="R45" s="21">
        <f t="shared" si="1"/>
        <v>0</v>
      </c>
      <c r="S45" s="21">
        <f t="shared" si="1"/>
        <v>0</v>
      </c>
      <c r="T45" s="21">
        <f t="shared" si="1"/>
        <v>0</v>
      </c>
      <c r="U45" s="45">
        <f t="shared" si="2"/>
        <v>0</v>
      </c>
    </row>
    <row r="46" spans="1:21" ht="14.5" customHeight="1" x14ac:dyDescent="0.3">
      <c r="A46" s="115"/>
      <c r="B46" s="17" t="s">
        <v>82</v>
      </c>
      <c r="C46" s="18"/>
      <c r="D46" s="19" t="s">
        <v>35</v>
      </c>
      <c r="E46" s="18"/>
      <c r="F46" s="43">
        <v>7729.5</v>
      </c>
      <c r="G46" s="43">
        <v>7729.5</v>
      </c>
      <c r="H46" s="43">
        <v>7729.5</v>
      </c>
      <c r="I46" s="18"/>
      <c r="J46" s="19">
        <v>2</v>
      </c>
      <c r="K46" s="19">
        <v>2</v>
      </c>
      <c r="L46" s="19">
        <v>2</v>
      </c>
      <c r="M46" s="18"/>
      <c r="N46" s="19" t="s">
        <v>36</v>
      </c>
      <c r="O46" s="18"/>
      <c r="P46" s="117"/>
      <c r="Q46" s="18"/>
      <c r="R46" s="21">
        <f t="shared" si="1"/>
        <v>15459</v>
      </c>
      <c r="S46" s="21">
        <f t="shared" si="1"/>
        <v>15459</v>
      </c>
      <c r="T46" s="21">
        <f t="shared" si="1"/>
        <v>15459</v>
      </c>
      <c r="U46" s="45">
        <f t="shared" si="2"/>
        <v>46377</v>
      </c>
    </row>
    <row r="47" spans="1:21" ht="14.5" customHeight="1" x14ac:dyDescent="0.3">
      <c r="A47" s="115" t="str">
        <f>'[1]Hoja de trabajo'!$A$1</f>
        <v>NOMBRE DE LA UNIVERSIDAD</v>
      </c>
      <c r="B47" s="17" t="s">
        <v>83</v>
      </c>
      <c r="C47" s="18"/>
      <c r="D47" s="19" t="s">
        <v>35</v>
      </c>
      <c r="E47" s="18"/>
      <c r="F47" s="21"/>
      <c r="G47" s="43"/>
      <c r="H47" s="43"/>
      <c r="I47" s="18"/>
      <c r="J47" s="19"/>
      <c r="K47" s="19"/>
      <c r="L47" s="19"/>
      <c r="M47" s="18"/>
      <c r="N47" s="19" t="s">
        <v>36</v>
      </c>
      <c r="O47" s="18"/>
      <c r="P47" s="117"/>
      <c r="Q47" s="18"/>
      <c r="R47" s="21">
        <f t="shared" si="1"/>
        <v>0</v>
      </c>
      <c r="S47" s="21">
        <f t="shared" si="1"/>
        <v>0</v>
      </c>
      <c r="T47" s="21">
        <f t="shared" si="1"/>
        <v>0</v>
      </c>
      <c r="U47" s="45">
        <f t="shared" si="2"/>
        <v>0</v>
      </c>
    </row>
    <row r="48" spans="1:21" ht="14.5" customHeight="1" x14ac:dyDescent="0.3">
      <c r="A48" s="115"/>
      <c r="B48" s="17" t="s">
        <v>84</v>
      </c>
      <c r="C48" s="18"/>
      <c r="D48" s="19" t="s">
        <v>35</v>
      </c>
      <c r="E48" s="18"/>
      <c r="F48" s="21">
        <v>7069.2</v>
      </c>
      <c r="G48" s="43">
        <v>7069.2</v>
      </c>
      <c r="H48" s="43">
        <v>7069.2</v>
      </c>
      <c r="I48" s="18"/>
      <c r="J48" s="19">
        <v>1</v>
      </c>
      <c r="K48" s="19">
        <v>1</v>
      </c>
      <c r="L48" s="19">
        <v>1</v>
      </c>
      <c r="M48" s="18"/>
      <c r="N48" s="19" t="s">
        <v>36</v>
      </c>
      <c r="O48" s="18"/>
      <c r="P48" s="117"/>
      <c r="Q48" s="18"/>
      <c r="R48" s="21">
        <f t="shared" si="1"/>
        <v>7069.2</v>
      </c>
      <c r="S48" s="21">
        <f t="shared" si="1"/>
        <v>7069.2</v>
      </c>
      <c r="T48" s="21">
        <f t="shared" si="1"/>
        <v>7069.2</v>
      </c>
      <c r="U48" s="45">
        <f t="shared" si="2"/>
        <v>21207.599999999999</v>
      </c>
    </row>
    <row r="49" spans="1:21" ht="14.5" x14ac:dyDescent="0.3">
      <c r="A49" s="46"/>
      <c r="B49" s="40"/>
      <c r="C49" s="41"/>
      <c r="D49" s="42"/>
      <c r="E49" s="41"/>
      <c r="F49" s="44"/>
      <c r="G49" s="43"/>
      <c r="H49" s="43"/>
      <c r="I49" s="41"/>
      <c r="J49" s="42"/>
      <c r="K49" s="42"/>
      <c r="L49" s="42"/>
      <c r="M49" s="41"/>
      <c r="N49" s="42"/>
      <c r="O49" s="41"/>
      <c r="P49" s="47"/>
      <c r="Q49" s="41"/>
      <c r="R49" s="44"/>
      <c r="S49" s="44"/>
      <c r="T49" s="44"/>
      <c r="U49" s="45"/>
    </row>
    <row r="50" spans="1:21" ht="14.5" x14ac:dyDescent="0.3">
      <c r="A50" s="46"/>
      <c r="B50" s="40"/>
      <c r="C50" s="41"/>
      <c r="D50" s="42"/>
      <c r="E50" s="41"/>
      <c r="F50" s="44"/>
      <c r="G50" s="43"/>
      <c r="H50" s="43"/>
      <c r="I50" s="41"/>
      <c r="J50" s="42"/>
      <c r="K50" s="42"/>
      <c r="L50" s="42"/>
      <c r="M50" s="41"/>
      <c r="N50" s="42"/>
      <c r="O50" s="41"/>
      <c r="P50" s="47"/>
      <c r="Q50" s="41"/>
      <c r="R50" s="44"/>
      <c r="S50" s="44"/>
      <c r="T50" s="44"/>
      <c r="U50" s="45"/>
    </row>
    <row r="51" spans="1:21" ht="14.5" x14ac:dyDescent="0.3">
      <c r="A51" s="46"/>
      <c r="B51" s="40"/>
      <c r="C51" s="41"/>
      <c r="D51" s="42"/>
      <c r="E51" s="41"/>
      <c r="F51" s="44"/>
      <c r="G51" s="43"/>
      <c r="H51" s="43"/>
      <c r="I51" s="41"/>
      <c r="J51" s="42"/>
      <c r="K51" s="42"/>
      <c r="L51" s="42"/>
      <c r="M51" s="41"/>
      <c r="N51" s="42"/>
      <c r="O51" s="41"/>
      <c r="P51" s="47"/>
      <c r="Q51" s="41"/>
      <c r="R51" s="44"/>
      <c r="S51" s="44"/>
      <c r="T51" s="44"/>
      <c r="U51" s="45"/>
    </row>
    <row r="52" spans="1:21" ht="14.5" x14ac:dyDescent="0.3">
      <c r="A52" s="46"/>
      <c r="B52" s="40"/>
      <c r="C52" s="41"/>
      <c r="D52" s="42"/>
      <c r="E52" s="41"/>
      <c r="F52" s="44"/>
      <c r="G52" s="43"/>
      <c r="H52" s="43"/>
      <c r="I52" s="41"/>
      <c r="J52" s="42"/>
      <c r="K52" s="42"/>
      <c r="L52" s="42"/>
      <c r="M52" s="41"/>
      <c r="N52" s="42"/>
      <c r="O52" s="41"/>
      <c r="P52" s="47"/>
      <c r="Q52" s="41"/>
      <c r="R52" s="44"/>
      <c r="S52" s="44"/>
      <c r="T52" s="44"/>
      <c r="U52" s="45"/>
    </row>
    <row r="53" spans="1:21" ht="14.5" x14ac:dyDescent="0.3">
      <c r="A53" s="46"/>
      <c r="B53" s="40"/>
      <c r="C53" s="41"/>
      <c r="D53" s="42"/>
      <c r="E53" s="41"/>
      <c r="F53" s="44"/>
      <c r="G53" s="43"/>
      <c r="H53" s="43"/>
      <c r="I53" s="41"/>
      <c r="J53" s="42"/>
      <c r="K53" s="42"/>
      <c r="L53" s="42"/>
      <c r="M53" s="41"/>
      <c r="N53" s="42"/>
      <c r="O53" s="41"/>
      <c r="P53" s="47"/>
      <c r="Q53" s="41"/>
      <c r="R53" s="44"/>
      <c r="S53" s="44"/>
      <c r="T53" s="44"/>
      <c r="U53" s="45"/>
    </row>
    <row r="54" spans="1:21" ht="14.5" x14ac:dyDescent="0.3">
      <c r="A54" s="46"/>
      <c r="B54" s="40"/>
      <c r="C54" s="41"/>
      <c r="D54" s="42"/>
      <c r="E54" s="41"/>
      <c r="F54" s="44"/>
      <c r="G54" s="43"/>
      <c r="H54" s="43"/>
      <c r="I54" s="41"/>
      <c r="J54" s="42"/>
      <c r="K54" s="42"/>
      <c r="L54" s="42"/>
      <c r="M54" s="41"/>
      <c r="N54" s="42"/>
      <c r="O54" s="41"/>
      <c r="P54" s="47"/>
      <c r="Q54" s="41"/>
      <c r="R54" s="44"/>
      <c r="S54" s="44"/>
      <c r="T54" s="44"/>
      <c r="U54" s="45"/>
    </row>
    <row r="55" spans="1:21" ht="14.5" x14ac:dyDescent="0.3">
      <c r="A55" s="46"/>
      <c r="B55" s="40"/>
      <c r="C55" s="41"/>
      <c r="D55" s="42"/>
      <c r="E55" s="41"/>
      <c r="F55" s="44"/>
      <c r="G55" s="43"/>
      <c r="H55" s="43"/>
      <c r="I55" s="41"/>
      <c r="J55" s="42"/>
      <c r="K55" s="42"/>
      <c r="L55" s="42"/>
      <c r="M55" s="41"/>
      <c r="N55" s="42"/>
      <c r="O55" s="41"/>
      <c r="P55" s="47"/>
      <c r="Q55" s="41"/>
      <c r="R55" s="44"/>
      <c r="S55" s="44"/>
      <c r="T55" s="44"/>
      <c r="U55" s="45"/>
    </row>
    <row r="56" spans="1:21" ht="14.5" x14ac:dyDescent="0.3">
      <c r="A56" s="46"/>
      <c r="B56" s="40"/>
      <c r="C56" s="41"/>
      <c r="D56" s="42"/>
      <c r="E56" s="41"/>
      <c r="F56" s="44"/>
      <c r="G56" s="43"/>
      <c r="H56" s="43"/>
      <c r="I56" s="41"/>
      <c r="J56" s="42"/>
      <c r="K56" s="42"/>
      <c r="L56" s="42"/>
      <c r="M56" s="41"/>
      <c r="N56" s="42"/>
      <c r="O56" s="41"/>
      <c r="P56" s="47"/>
      <c r="Q56" s="41"/>
      <c r="R56" s="44"/>
      <c r="S56" s="44"/>
      <c r="T56" s="44"/>
      <c r="U56" s="45"/>
    </row>
    <row r="57" spans="1:21" ht="14.5" x14ac:dyDescent="0.3">
      <c r="A57" s="46"/>
      <c r="B57" s="40"/>
      <c r="C57" s="41"/>
      <c r="D57" s="42"/>
      <c r="E57" s="41"/>
      <c r="F57" s="44"/>
      <c r="G57" s="43"/>
      <c r="H57" s="43"/>
      <c r="I57" s="41"/>
      <c r="J57" s="42"/>
      <c r="K57" s="42"/>
      <c r="L57" s="42"/>
      <c r="M57" s="41"/>
      <c r="N57" s="42"/>
      <c r="O57" s="41"/>
      <c r="P57" s="47"/>
      <c r="Q57" s="41"/>
      <c r="R57" s="44"/>
      <c r="S57" s="44"/>
      <c r="T57" s="44"/>
      <c r="U57" s="45"/>
    </row>
    <row r="58" spans="1:21" ht="14.5" x14ac:dyDescent="0.3">
      <c r="A58" s="46"/>
      <c r="B58" s="40"/>
      <c r="C58" s="41"/>
      <c r="D58" s="42"/>
      <c r="E58" s="41"/>
      <c r="F58" s="44"/>
      <c r="G58" s="43"/>
      <c r="H58" s="43"/>
      <c r="I58" s="41"/>
      <c r="J58" s="42"/>
      <c r="K58" s="42"/>
      <c r="L58" s="42"/>
      <c r="M58" s="41"/>
      <c r="N58" s="42"/>
      <c r="O58" s="41"/>
      <c r="P58" s="47"/>
      <c r="Q58" s="41"/>
      <c r="R58" s="44"/>
      <c r="S58" s="44"/>
      <c r="T58" s="44"/>
      <c r="U58" s="45"/>
    </row>
    <row r="59" spans="1:21" ht="15" thickBot="1" x14ac:dyDescent="0.35">
      <c r="A59" s="48"/>
      <c r="B59" s="49"/>
      <c r="C59" s="50"/>
      <c r="D59" s="51"/>
      <c r="E59" s="50"/>
      <c r="F59" s="52"/>
      <c r="G59" s="53"/>
      <c r="H59" s="53"/>
      <c r="I59" s="50"/>
      <c r="J59" s="51"/>
      <c r="K59" s="51"/>
      <c r="L59" s="51"/>
      <c r="M59" s="50"/>
      <c r="N59" s="51"/>
      <c r="O59" s="50"/>
      <c r="P59" s="54"/>
      <c r="Q59" s="50"/>
      <c r="R59" s="52"/>
      <c r="S59" s="52"/>
      <c r="T59" s="52"/>
      <c r="U59" s="55"/>
    </row>
    <row r="60" spans="1:21" ht="16.5" x14ac:dyDescent="0.4">
      <c r="A60" s="18"/>
      <c r="B60" s="17"/>
      <c r="C60" s="18"/>
      <c r="D60" s="19"/>
      <c r="E60" s="18"/>
      <c r="F60" s="21"/>
      <c r="G60" s="20"/>
      <c r="H60" s="20"/>
      <c r="I60" s="18"/>
      <c r="J60" s="19"/>
      <c r="K60" s="19"/>
      <c r="L60" s="19"/>
      <c r="M60" s="18"/>
      <c r="N60" s="19"/>
      <c r="O60" s="18"/>
      <c r="P60" s="22"/>
      <c r="Q60" s="18"/>
      <c r="R60" s="21"/>
      <c r="S60" s="21"/>
      <c r="T60" s="21"/>
      <c r="U60" s="21"/>
    </row>
    <row r="61" spans="1:21" ht="16.5" x14ac:dyDescent="0.4">
      <c r="A61" s="18"/>
      <c r="B61" s="17"/>
      <c r="C61" s="18"/>
      <c r="D61" s="19"/>
      <c r="E61" s="18"/>
      <c r="F61" s="21"/>
      <c r="G61" s="20"/>
      <c r="I61" s="18"/>
      <c r="J61" s="19"/>
      <c r="K61" s="19"/>
      <c r="L61" s="120" t="s">
        <v>17</v>
      </c>
      <c r="M61" s="120"/>
      <c r="N61" s="120"/>
      <c r="O61" s="120"/>
      <c r="P61" s="120"/>
      <c r="Q61" s="121"/>
      <c r="R61" s="29">
        <f>SUM(R11:R58)</f>
        <v>2123453.1100000003</v>
      </c>
      <c r="S61" s="29">
        <f>SUM(S11:S58)</f>
        <v>2123453.1100000003</v>
      </c>
      <c r="T61" s="29">
        <f>SUM(T11:T58)</f>
        <v>2123453.1100000003</v>
      </c>
      <c r="U61" s="29"/>
    </row>
    <row r="62" spans="1:21" ht="16.5" x14ac:dyDescent="0.4">
      <c r="A62" s="18"/>
      <c r="B62" s="17"/>
      <c r="C62" s="18"/>
      <c r="D62" s="19"/>
      <c r="E62" s="18"/>
      <c r="F62" s="21"/>
      <c r="G62" s="20"/>
      <c r="I62" s="18"/>
      <c r="J62" s="19"/>
      <c r="K62" s="19"/>
      <c r="L62" s="120" t="s">
        <v>16</v>
      </c>
      <c r="M62" s="120"/>
      <c r="N62" s="120"/>
      <c r="O62" s="120"/>
      <c r="P62" s="120"/>
      <c r="Q62" s="122"/>
      <c r="R62" s="29"/>
      <c r="S62" s="29"/>
      <c r="T62" s="29">
        <f>T61+S61+R61</f>
        <v>6370359.330000001</v>
      </c>
      <c r="U62" s="29"/>
    </row>
    <row r="63" spans="1:21" ht="16.5" x14ac:dyDescent="0.4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120" t="s">
        <v>91</v>
      </c>
      <c r="M63" s="120"/>
      <c r="N63" s="120"/>
      <c r="O63" s="120"/>
      <c r="P63" s="120"/>
      <c r="Q63" s="123"/>
      <c r="R63" s="30"/>
      <c r="S63" s="30"/>
      <c r="T63" s="30"/>
      <c r="U63" s="29">
        <f>SUM(U11:U58)</f>
        <v>6370359.3300000001</v>
      </c>
    </row>
    <row r="64" spans="1:21" ht="28.5" customHeight="1" x14ac:dyDescent="0.4">
      <c r="R64" s="24"/>
      <c r="S64" s="24"/>
      <c r="T64" s="24"/>
      <c r="U64" s="24"/>
    </row>
    <row r="65" spans="1:21" ht="15" x14ac:dyDescent="0.4">
      <c r="N65" s="25"/>
      <c r="O65" s="25"/>
      <c r="P65" s="25"/>
      <c r="R65" s="24"/>
      <c r="S65" s="24"/>
      <c r="T65" s="24"/>
      <c r="U65" s="24"/>
    </row>
    <row r="66" spans="1:21" ht="15" x14ac:dyDescent="0.4">
      <c r="N66" s="25"/>
      <c r="O66" s="25"/>
      <c r="P66" s="25"/>
    </row>
    <row r="67" spans="1:21" ht="15" x14ac:dyDescent="0.4">
      <c r="J67" s="26"/>
      <c r="K67" s="26"/>
      <c r="L67" s="26"/>
      <c r="M67" s="26"/>
    </row>
    <row r="69" spans="1:21" ht="15" x14ac:dyDescent="0.4">
      <c r="B69" s="90" t="s">
        <v>87</v>
      </c>
      <c r="F69" s="125" t="s">
        <v>88</v>
      </c>
      <c r="G69" s="125"/>
      <c r="H69" s="125"/>
      <c r="I69" s="125"/>
      <c r="J69" s="125"/>
      <c r="K69" s="125"/>
      <c r="L69" s="125"/>
      <c r="M69" s="125"/>
      <c r="N69" s="125"/>
      <c r="O69" s="25"/>
      <c r="P69" s="25"/>
      <c r="Q69" s="25"/>
      <c r="R69" s="25"/>
    </row>
    <row r="70" spans="1:21" ht="15" x14ac:dyDescent="0.4">
      <c r="B70" s="56" t="s">
        <v>52</v>
      </c>
      <c r="C70" s="57"/>
      <c r="D70" s="57"/>
      <c r="E70" s="57"/>
      <c r="F70" s="124" t="s">
        <v>86</v>
      </c>
      <c r="G70" s="124"/>
      <c r="H70" s="124"/>
      <c r="I70" s="124"/>
      <c r="J70" s="124"/>
      <c r="K70" s="124"/>
      <c r="L70" s="124"/>
      <c r="M70" s="124"/>
      <c r="N70" s="124"/>
      <c r="O70" s="89"/>
      <c r="P70" s="89"/>
      <c r="Q70" s="89"/>
      <c r="R70" s="89"/>
    </row>
    <row r="71" spans="1:21" ht="15" x14ac:dyDescent="0.4">
      <c r="B71" s="57"/>
      <c r="C71" s="57"/>
      <c r="D71" s="57"/>
      <c r="E71" s="57"/>
      <c r="F71" s="118"/>
      <c r="G71" s="118"/>
      <c r="H71" s="118"/>
      <c r="I71" s="118"/>
      <c r="J71" s="118"/>
      <c r="K71" s="58"/>
      <c r="N71" s="119"/>
      <c r="O71" s="119"/>
      <c r="P71" s="119"/>
      <c r="Q71" s="119"/>
      <c r="R71" s="119"/>
    </row>
    <row r="72" spans="1:21" ht="15" x14ac:dyDescent="0.4">
      <c r="A72" s="25"/>
      <c r="B72" s="25"/>
      <c r="C72" s="25"/>
      <c r="D72" s="28"/>
      <c r="E72" s="28"/>
      <c r="F72" s="28"/>
      <c r="G72" s="25"/>
      <c r="H72" s="25"/>
      <c r="I72" s="25"/>
      <c r="J72" s="25"/>
      <c r="K72" s="25"/>
      <c r="L72" s="25"/>
      <c r="N72" s="25"/>
      <c r="O72" s="25"/>
      <c r="P72" s="25"/>
      <c r="Q72" s="25"/>
      <c r="R72" s="25"/>
    </row>
    <row r="73" spans="1:21" ht="15" x14ac:dyDescent="0.4">
      <c r="A73" s="25"/>
      <c r="B73" s="25"/>
      <c r="C73" s="25"/>
      <c r="D73" s="112"/>
      <c r="E73" s="112"/>
      <c r="F73" s="112"/>
      <c r="G73" s="25"/>
      <c r="H73" s="25"/>
      <c r="I73" s="25"/>
      <c r="J73" s="112"/>
      <c r="K73" s="112"/>
      <c r="L73" s="112"/>
      <c r="N73" s="25"/>
      <c r="O73" s="25"/>
      <c r="P73" s="25"/>
      <c r="Q73" s="25"/>
      <c r="R73" s="25"/>
    </row>
    <row r="74" spans="1:21" ht="15" x14ac:dyDescent="0.4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</row>
  </sheetData>
  <mergeCells count="21">
    <mergeCell ref="A1:T1"/>
    <mergeCell ref="A2:T2"/>
    <mergeCell ref="A4:T4"/>
    <mergeCell ref="A6:T6"/>
    <mergeCell ref="A7:A8"/>
    <mergeCell ref="B7:P7"/>
    <mergeCell ref="F8:H8"/>
    <mergeCell ref="J8:L8"/>
    <mergeCell ref="R8:U8"/>
    <mergeCell ref="D73:F73"/>
    <mergeCell ref="J73:L73"/>
    <mergeCell ref="A11:A48"/>
    <mergeCell ref="P11:P48"/>
    <mergeCell ref="F71:J71"/>
    <mergeCell ref="N71:R71"/>
    <mergeCell ref="L62:P62"/>
    <mergeCell ref="L61:P61"/>
    <mergeCell ref="L63:P63"/>
    <mergeCell ref="Q61:Q63"/>
    <mergeCell ref="F70:N70"/>
    <mergeCell ref="F69:N69"/>
  </mergeCells>
  <conditionalFormatting sqref="F38">
    <cfRule type="cellIs" dxfId="0" priority="1" operator="lessThan">
      <formula>0</formula>
    </cfRule>
  </conditionalFormatting>
  <printOptions horizontalCentered="1"/>
  <pageMargins left="0.19685039370078741" right="0.19685039370078741" top="0.19685039370078741" bottom="0.19685039370078741" header="0.19685039370078741" footer="0.19685039370078741"/>
  <pageSetup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Hoja de trabajo</vt:lpstr>
      <vt:lpstr>Fracción II 1ER 2022</vt:lpstr>
      <vt:lpstr>'Fracción II 1ER 2022'!Área_de_impresión</vt:lpstr>
      <vt:lpstr>'Hoja de trabajo'!Área_de_impresión</vt:lpstr>
      <vt:lpstr>'Fracción II 1ER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Eugenio Gonzalez</dc:creator>
  <cp:lastModifiedBy>CONTA_SAACG02</cp:lastModifiedBy>
  <cp:lastPrinted>2021-11-10T17:03:54Z</cp:lastPrinted>
  <dcterms:created xsi:type="dcterms:W3CDTF">2020-12-22T20:14:25Z</dcterms:created>
  <dcterms:modified xsi:type="dcterms:W3CDTF">2022-06-02T18:13:06Z</dcterms:modified>
</cp:coreProperties>
</file>